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mp\Inq21\Ranking2021\Final\Publicação_v26062023\"/>
    </mc:Choice>
  </mc:AlternateContent>
  <bookViews>
    <workbookView xWindow="0" yWindow="0" windowWidth="28800" windowHeight="13428" tabRatio="948"/>
  </bookViews>
  <sheets>
    <sheet name="Capa" sheetId="95" r:id="rId1"/>
    <sheet name="Lista" sheetId="98" r:id="rId2"/>
    <sheet name="FichaTécnica" sheetId="75" r:id="rId3"/>
    <sheet name="capaFim" sheetId="76" r:id="rId4"/>
    <sheet name="Análise L1_Despesa" sheetId="92" state="hidden" r:id="rId5"/>
    <sheet name="Análise L1_RH" sheetId="93" state="hidden" r:id="rId6"/>
    <sheet name="ComparacaoL1_2020_2021" sheetId="97" state="hidden" r:id="rId7"/>
  </sheets>
  <definedNames>
    <definedName name="_xlnm._FilterDatabase" localSheetId="6" hidden="1">ComparacaoL1_2020_2021!$A$1:$F$1</definedName>
    <definedName name="_xlnm._FilterDatabase" localSheetId="1" hidden="1">Lista!$B$2:$M$187</definedName>
  </definedNames>
  <calcPr calcId="162913"/>
</workbook>
</file>

<file path=xl/calcChain.xml><?xml version="1.0" encoding="utf-8"?>
<calcChain xmlns="http://schemas.openxmlformats.org/spreadsheetml/2006/main">
  <c r="D7" i="93" l="1"/>
  <c r="C7" i="93"/>
  <c r="B47" i="92" l="1"/>
  <c r="B30" i="93" l="1"/>
  <c r="B64" i="92"/>
  <c r="D42" i="93" l="1"/>
  <c r="C42" i="93"/>
  <c r="B42" i="93"/>
  <c r="E42" i="93" s="1"/>
  <c r="G41" i="93"/>
  <c r="F41" i="93"/>
  <c r="G40" i="93"/>
  <c r="F40" i="93"/>
  <c r="G39" i="93"/>
  <c r="F39" i="93"/>
  <c r="G38" i="93"/>
  <c r="F38" i="93"/>
  <c r="G37" i="93"/>
  <c r="F37" i="93"/>
  <c r="G36" i="93"/>
  <c r="F36" i="93"/>
  <c r="D30" i="93"/>
  <c r="C30" i="93"/>
  <c r="E30" i="93"/>
  <c r="G28" i="93"/>
  <c r="E28" i="93"/>
  <c r="F27" i="93"/>
  <c r="G26" i="93"/>
  <c r="E26" i="93"/>
  <c r="F25" i="93"/>
  <c r="G24" i="93"/>
  <c r="E24" i="93"/>
  <c r="D16" i="93"/>
  <c r="C16" i="93"/>
  <c r="B15" i="93"/>
  <c r="B14" i="93"/>
  <c r="B13" i="93"/>
  <c r="B6" i="93"/>
  <c r="B5" i="93"/>
  <c r="B4" i="93"/>
  <c r="B79" i="92"/>
  <c r="C64" i="92"/>
  <c r="C62" i="92"/>
  <c r="C60" i="92"/>
  <c r="C58" i="92"/>
  <c r="C47" i="92"/>
  <c r="B23" i="92"/>
  <c r="B8" i="92"/>
  <c r="C3" i="92" s="1"/>
  <c r="C79" i="92" l="1"/>
  <c r="B81" i="92"/>
  <c r="B83" i="92" s="1"/>
  <c r="C19" i="92"/>
  <c r="B36" i="92"/>
  <c r="C75" i="92"/>
  <c r="C73" i="92"/>
  <c r="C77" i="92"/>
  <c r="C21" i="92"/>
  <c r="B16" i="93"/>
  <c r="E15" i="93" s="1"/>
  <c r="C45" i="92"/>
  <c r="C8" i="92"/>
  <c r="C4" i="92"/>
  <c r="E38" i="93"/>
  <c r="E36" i="93"/>
  <c r="E40" i="93"/>
  <c r="F29" i="93"/>
  <c r="G30" i="93"/>
  <c r="G42" i="93"/>
  <c r="C20" i="92"/>
  <c r="C22" i="92"/>
  <c r="C23" i="92"/>
  <c r="C6" i="92"/>
  <c r="C5" i="92"/>
  <c r="C7" i="92"/>
  <c r="B7" i="93"/>
  <c r="F30" i="93"/>
  <c r="F42" i="93"/>
  <c r="C44" i="92"/>
  <c r="C46" i="92"/>
  <c r="C59" i="92"/>
  <c r="C61" i="92"/>
  <c r="C63" i="92"/>
  <c r="C74" i="92"/>
  <c r="C76" i="92"/>
  <c r="C78" i="92"/>
  <c r="F24" i="93"/>
  <c r="E25" i="93"/>
  <c r="G25" i="93"/>
  <c r="F26" i="93"/>
  <c r="E27" i="93"/>
  <c r="G27" i="93"/>
  <c r="F28" i="93"/>
  <c r="E29" i="93"/>
  <c r="G29" i="93"/>
  <c r="E37" i="93"/>
  <c r="E39" i="93"/>
  <c r="E41" i="93"/>
  <c r="E4" i="93" l="1"/>
  <c r="G7" i="93"/>
  <c r="F7" i="93"/>
  <c r="C34" i="92"/>
  <c r="C32" i="92"/>
  <c r="C35" i="92"/>
  <c r="C33" i="92"/>
  <c r="C36" i="92" s="1"/>
  <c r="E14" i="93"/>
  <c r="E16" i="93"/>
  <c r="G15" i="93"/>
  <c r="G14" i="93"/>
  <c r="G13" i="93"/>
  <c r="F16" i="93"/>
  <c r="F15" i="93"/>
  <c r="F14" i="93"/>
  <c r="F13" i="93"/>
  <c r="G16" i="93"/>
  <c r="E5" i="93"/>
  <c r="E7" i="93"/>
  <c r="G6" i="93"/>
  <c r="G5" i="93"/>
  <c r="G4" i="93"/>
  <c r="F6" i="93"/>
  <c r="F5" i="93"/>
  <c r="F4" i="93"/>
  <c r="E6" i="93"/>
  <c r="E13" i="93"/>
</calcChain>
</file>

<file path=xl/sharedStrings.xml><?xml version="1.0" encoding="utf-8"?>
<sst xmlns="http://schemas.openxmlformats.org/spreadsheetml/2006/main" count="1376" uniqueCount="385">
  <si>
    <t>Designação</t>
  </si>
  <si>
    <t>Título</t>
  </si>
  <si>
    <t>Autor</t>
  </si>
  <si>
    <t>Edição</t>
  </si>
  <si>
    <t>Av. 24 de Julho, n.º 134</t>
  </si>
  <si>
    <t>1399-054 Lisboa, PORTUGAL</t>
  </si>
  <si>
    <t>URL http://www.dgeec.mec.pt</t>
  </si>
  <si>
    <t xml:space="preserve">               DGEEC | PUBLICAÇÕES </t>
  </si>
  <si>
    <t xml:space="preserve">    </t>
  </si>
  <si>
    <t xml:space="preserve">               Av. 24 de Julho, n.º134 </t>
  </si>
  <si>
    <t xml:space="preserve">               1399-054 Lisboa PORTUGAL</t>
  </si>
  <si>
    <t>Direção-Geral de Estatísticas da Educação e Ciência (DGEEC)</t>
  </si>
  <si>
    <t>Total</t>
  </si>
  <si>
    <t>Diplomados do ensino superior</t>
  </si>
  <si>
    <t>Doutorados</t>
  </si>
  <si>
    <t>Tel.: (+351) 213 949 200</t>
  </si>
  <si>
    <t xml:space="preserve">               Tel.: (+351) 213 949 200</t>
  </si>
  <si>
    <t>Equipa para a Monitorização da Investigação e Desenvolvimento (EMID)</t>
  </si>
  <si>
    <t>Logoplaste Innovation Lab, Lda.</t>
  </si>
  <si>
    <t>Nokia Solutions and Networks Portugal, S.A.</t>
  </si>
  <si>
    <t>Ecco´Let (Portugal) - Fábrica de Sapatos, Lda.</t>
  </si>
  <si>
    <t>Banco BIC Português, S.A.</t>
  </si>
  <si>
    <t>Caixa Geral de Depósitos, S.A.</t>
  </si>
  <si>
    <t>Bial - Portela &amp; Cª, S.A.</t>
  </si>
  <si>
    <t>Associação C.C.G. / ZGDV - Centro de Computação Gráfica</t>
  </si>
  <si>
    <t>Fidelidade - Companhia de Seguros, S.A.</t>
  </si>
  <si>
    <t>Feedzai - Consultadoria e Inovação Tecnológica, S.A.</t>
  </si>
  <si>
    <t>Preh Portugal, Lda.</t>
  </si>
  <si>
    <t>Visteon Portuguesa, Lda.</t>
  </si>
  <si>
    <t>Mahle - Componentes de Motores, S.A.</t>
  </si>
  <si>
    <t>João de Deus &amp; Filhos, S.A.</t>
  </si>
  <si>
    <t>Sociedade Altitude Software - Sistemas e Serviços, S.A.</t>
  </si>
  <si>
    <t>SNPS Portugal, Unipessoal, Lda.</t>
  </si>
  <si>
    <t>Centro Tecnológico das Indústrias Têxtil e do Vestuário de Portugal - Citeve</t>
  </si>
  <si>
    <t>Blueclinical - Investigação e Desenvolvimento em Saúde, Lda.</t>
  </si>
  <si>
    <t>APDL - Administração dos Portos do Douro e Leixões, S.A.</t>
  </si>
  <si>
    <t>Infinera, Unipessoal, Lda.</t>
  </si>
  <si>
    <t>Abbvie, Lda.</t>
  </si>
  <si>
    <t>Hitachi Vantara Portugal, Unipessoal, Lda.</t>
  </si>
  <si>
    <t>Instituto de Novas Tecnologias - Inesc Inovação</t>
  </si>
  <si>
    <t>Wit - Software, Consultoria e Software para a Internet Móvel, S.A.</t>
  </si>
  <si>
    <t>Phc - Software, S.A.</t>
  </si>
  <si>
    <t>Somincor - Sociedade Mineira de Neves Corvo, S.A.</t>
  </si>
  <si>
    <t>Everis Portugal, S.A.</t>
  </si>
  <si>
    <t>Eurotrials - Consultores Científicos, Unipessoal, Lda.</t>
  </si>
  <si>
    <t>Banco BPI, S.A.</t>
  </si>
  <si>
    <t>Banco de Portugal</t>
  </si>
  <si>
    <t>Hikma Farmacêutica (Portugal), S.A.</t>
  </si>
  <si>
    <t>Grupo Super Bock Group, SGPS, S.A.</t>
  </si>
  <si>
    <t>Grupo Banco Comercial Português</t>
  </si>
  <si>
    <t>Grupo Megasa</t>
  </si>
  <si>
    <t>Grupo Bosch</t>
  </si>
  <si>
    <t>Grupo Corticeira Amorim, SGPS, S.A.</t>
  </si>
  <si>
    <t>Grupo Critical</t>
  </si>
  <si>
    <t>Grupo Bluepharma</t>
  </si>
  <si>
    <t>Grupo MAPFRE</t>
  </si>
  <si>
    <t>Grupo ISQ</t>
  </si>
  <si>
    <t>Grupo TAP</t>
  </si>
  <si>
    <t>Grupo Soja de Portugal, SGPS, S.A.</t>
  </si>
  <si>
    <t>Grupo PROCME</t>
  </si>
  <si>
    <t>Grupo José de Mello, SGPS, S.A.</t>
  </si>
  <si>
    <t>Grupo Jerónimo Martins</t>
  </si>
  <si>
    <t>Tecnimede - Sociedade Técnico-Medicinal, S.A.</t>
  </si>
  <si>
    <t>Grupo Galp Energia</t>
  </si>
  <si>
    <t>Grupo Secil</t>
  </si>
  <si>
    <t>Bnp Paribas Securities Services (Sucursal em Portugal)</t>
  </si>
  <si>
    <t>Hovione Farmaciência, S.A.</t>
  </si>
  <si>
    <t>CEIIA - Centro de Engenharia e Desenvolvimento (Associação)</t>
  </si>
  <si>
    <t>Grupo Primavera Business Software Solutions</t>
  </si>
  <si>
    <t>Grupo Bayer</t>
  </si>
  <si>
    <t>Sibs Forward Payment Solutions, S.A.</t>
  </si>
  <si>
    <t>Unbabel, Unipessoal, Lda.</t>
  </si>
  <si>
    <t>Sanitana - Fábrica de Sanitários de Anadia, S.A.</t>
  </si>
  <si>
    <t>Aspöck Portugal, S.A.</t>
  </si>
  <si>
    <t>Centitvc - Centro de Nanotecnologia e Materiais Técnicos, Funcionais e Inteligentes</t>
  </si>
  <si>
    <t>Definedcrowd Corporation, Unipessoal, Lda.</t>
  </si>
  <si>
    <t>Grupo Proef</t>
  </si>
  <si>
    <t>Riopele - Têxteis, S.A.</t>
  </si>
  <si>
    <t>Technophage, Investigação e Desenvolvimento em Biotecnologia, S.A.</t>
  </si>
  <si>
    <t>Grupo Valouro, SGPS, S.A.</t>
  </si>
  <si>
    <t>NOS, SGPS, S.A.</t>
  </si>
  <si>
    <t>Crédito Agrícola Serviços - Centro de Serviços Partilhados, ACE</t>
  </si>
  <si>
    <t>Grupo The Navigator Company</t>
  </si>
  <si>
    <t>Grupo Altri, SGPS, S.A.</t>
  </si>
  <si>
    <t>Deimos Engenharia, S.A.</t>
  </si>
  <si>
    <t>Novartis Farma - Produtos Farmacêuticos, S.A.</t>
  </si>
  <si>
    <t>Grupo Almina Holding, S.A.</t>
  </si>
  <si>
    <t>Grupo Luz Saúde, S.A.</t>
  </si>
  <si>
    <t>Grupo Thales</t>
  </si>
  <si>
    <t>Unicre - Instituição Financeira de Crédito, S.A.</t>
  </si>
  <si>
    <t>CGITI Portugal, S.A.</t>
  </si>
  <si>
    <t>Biosurfit, S.A.</t>
  </si>
  <si>
    <t>Grupo CIN</t>
  </si>
  <si>
    <t>ITECONS - Instituto de Investigação e Desenvolvimento Tecnológico para a Construção, Energia, Ambiente e Sustentabilidade</t>
  </si>
  <si>
    <t>Astrazeneca - Produtos Farmacêuticos, Lda.</t>
  </si>
  <si>
    <t>Torriba - Organização de Produtores de Hortofruticolas, S.A.</t>
  </si>
  <si>
    <t>MOG Technologies, Lda.</t>
  </si>
  <si>
    <t>Grupo Prozis</t>
  </si>
  <si>
    <t>Empresas Sonae</t>
  </si>
  <si>
    <t>Grupo Altice Portugal</t>
  </si>
  <si>
    <t>Grupo Porto Editora</t>
  </si>
  <si>
    <t>Roche - Farmacêutica Química, Lda.</t>
  </si>
  <si>
    <t>Fairjourney Biologics, S.A.</t>
  </si>
  <si>
    <t>Veniam, Unipessoal, Lda.</t>
  </si>
  <si>
    <t>Antares - Desenvolvimento de Software, Lda.</t>
  </si>
  <si>
    <t>Siscog - Sistemas Cognitivos, S.A.</t>
  </si>
  <si>
    <t>CYCLOID - Technology and Consulting, Lda.</t>
  </si>
  <si>
    <t>Petrotec - Inovação e Indústria, S.A.</t>
  </si>
  <si>
    <t>Instituto Pedro Nunes - Associação para a Inovação e Desenvolvimento em Ciência e Tecnologia</t>
  </si>
  <si>
    <t>Piep Associação - Pólo de Inovação em Engenharia de Polímeros</t>
  </si>
  <si>
    <t>Vortal - Comércio Electrónico, Consultadoria e Multimédia, S.A.</t>
  </si>
  <si>
    <t>Omnidea, Lda.</t>
  </si>
  <si>
    <t>Sparos, Lda.</t>
  </si>
  <si>
    <t>Fibope Portuguesa - Filmes Biorientados, S.A.</t>
  </si>
  <si>
    <t>Farfetch Portugal, Unipessoal, Lda.</t>
  </si>
  <si>
    <t>Vision-Box, Soluções de Visão por Computador, S.A.</t>
  </si>
  <si>
    <t>Grupo EDP</t>
  </si>
  <si>
    <t>Grupo Novabase</t>
  </si>
  <si>
    <t>ATEP - Amkor Technology Portugal, S.A.</t>
  </si>
  <si>
    <t>Fujitsu Technology Solutions, Lda.</t>
  </si>
  <si>
    <t>Grupo Simoldes</t>
  </si>
  <si>
    <t>Grupo Efacec Power Solutions, S.A.</t>
  </si>
  <si>
    <t>Coficab-Portugal - Companhia de Fios e Cabos, Lda.</t>
  </si>
  <si>
    <t>Safe-Life - Indústria de Componentes de Segurança Automóvel, S.A.</t>
  </si>
  <si>
    <t>Ogma - Indústria Aeronáutica de Portugal, S.A.</t>
  </si>
  <si>
    <t>NOVARES Portugal, S.A.</t>
  </si>
  <si>
    <t>Hanon Systems Portugal, S.A.</t>
  </si>
  <si>
    <t>Grupo RAR</t>
  </si>
  <si>
    <t>Grupo Faurecia</t>
  </si>
  <si>
    <t>Cinca - Companhia Industrial de Cerâmica, S.A.</t>
  </si>
  <si>
    <t>Grupo Copo</t>
  </si>
  <si>
    <t>SGL Composites, S.A.</t>
  </si>
  <si>
    <t>Grupo Frulact</t>
  </si>
  <si>
    <t>Grupo Nabeiro - Delta Cafes, SGPS</t>
  </si>
  <si>
    <t>Grupo Cerealis, SPGS</t>
  </si>
  <si>
    <t>Unilfarma, Lda.</t>
  </si>
  <si>
    <t>Ascenza Agro, S.A.</t>
  </si>
  <si>
    <t>Grupo CaixaBank</t>
  </si>
  <si>
    <t>Grupo Volkswagen</t>
  </si>
  <si>
    <t>Grupo DS Smith</t>
  </si>
  <si>
    <t>SIFUCEL - Sílicas, S.A.</t>
  </si>
  <si>
    <t>Grupo Cimpor</t>
  </si>
  <si>
    <t>Grupo AdP - Águas de Portugal, SGPS, S.A.</t>
  </si>
  <si>
    <t>Grupo Manuel Champalimaud, SGPS, S.A.</t>
  </si>
  <si>
    <t>Despesa por atividade económica principal</t>
  </si>
  <si>
    <t>Despesa €</t>
  </si>
  <si>
    <t>%</t>
  </si>
  <si>
    <t>Agricultura, pescas e ind. extrativa</t>
  </si>
  <si>
    <t>Ind. transformadora</t>
  </si>
  <si>
    <t>Eletricidade, águas e resíduos</t>
  </si>
  <si>
    <t>Construção</t>
  </si>
  <si>
    <t>Serviços</t>
  </si>
  <si>
    <t>Despesa por tipo de despesa</t>
  </si>
  <si>
    <t>Despesas com pessoal</t>
  </si>
  <si>
    <t>Outras despesas correntes</t>
  </si>
  <si>
    <t>Terrenos, construções e instalações</t>
  </si>
  <si>
    <t>Instrumentos e equipamento</t>
  </si>
  <si>
    <t>Despesa por fonte de financiamento</t>
  </si>
  <si>
    <t>Fundos da própria empresa</t>
  </si>
  <si>
    <t>Fundos de outras empresas nacionais</t>
  </si>
  <si>
    <t>Fundos do Estado</t>
  </si>
  <si>
    <t>Fundos do estrangeiro</t>
  </si>
  <si>
    <t>Despesa por tipo deI&amp;D</t>
  </si>
  <si>
    <t>Investigação fundamental</t>
  </si>
  <si>
    <t>Investigação aplicada</t>
  </si>
  <si>
    <t>Desenvolvimento experimental</t>
  </si>
  <si>
    <t>Despesa por área científica</t>
  </si>
  <si>
    <t>Ciências exatas e naturais</t>
  </si>
  <si>
    <t>Ciências da engenharia e tecnologias</t>
  </si>
  <si>
    <t>Ciências médicas e da saúde</t>
  </si>
  <si>
    <t>Ciências agrárias e veterinárias</t>
  </si>
  <si>
    <t>Ciências sociais</t>
  </si>
  <si>
    <t>Humanidades e artes</t>
  </si>
  <si>
    <t>Despesa por região NUTSII</t>
  </si>
  <si>
    <t>Norte</t>
  </si>
  <si>
    <t>Centro</t>
  </si>
  <si>
    <t>Área Metropolitana de Lisboa</t>
  </si>
  <si>
    <t>Alentejo</t>
  </si>
  <si>
    <t>Algarve</t>
  </si>
  <si>
    <t xml:space="preserve">Região Autónoma da Madeira </t>
  </si>
  <si>
    <t>Recursos humanos por função e sexo - HC</t>
  </si>
  <si>
    <t>HC</t>
  </si>
  <si>
    <t>HM</t>
  </si>
  <si>
    <t>H</t>
  </si>
  <si>
    <t>M</t>
  </si>
  <si>
    <t>Homens</t>
  </si>
  <si>
    <t>Mulheres</t>
  </si>
  <si>
    <t>Investigadores</t>
  </si>
  <si>
    <t>Técnicos</t>
  </si>
  <si>
    <t>Outro pessoal</t>
  </si>
  <si>
    <t>Recursos humanos por função e sexo - FTE</t>
  </si>
  <si>
    <t>FTE</t>
  </si>
  <si>
    <t>Recursos humanos por nível de escolaridade e sexo - HC</t>
  </si>
  <si>
    <t>Doutoramento</t>
  </si>
  <si>
    <t>Mestrado</t>
  </si>
  <si>
    <t>Licenciatura</t>
  </si>
  <si>
    <t>Bacharelato</t>
  </si>
  <si>
    <t>Curso técnico superior profissional (TESP)</t>
  </si>
  <si>
    <t>Ensino básico,  
secundário 
ou pós-secundário não superior</t>
  </si>
  <si>
    <t>Recursos humanos por nível de escolaridade e sexo - FTE</t>
  </si>
  <si>
    <t>situação</t>
  </si>
  <si>
    <t>obs_AM</t>
  </si>
  <si>
    <t>A-to-Be - Mobility Technology, S.A.</t>
  </si>
  <si>
    <t>Mercedes-Benz.io Portugal, Unipessoal Lda.</t>
  </si>
  <si>
    <t>Muroplás - Indústria de Plásticos, S.A.</t>
  </si>
  <si>
    <t>Schreder Iluminação, S.A.</t>
  </si>
  <si>
    <t>Ar Telecom - Acessos e Redes de Telecomunicações, S.A.</t>
  </si>
  <si>
    <t>Fromageries Bel Portugal, S.A.</t>
  </si>
  <si>
    <t>Grupo Durit</t>
  </si>
  <si>
    <t>Direção de Serviços de Estatística da Ciência e Tecnologia e da Sociedade de Informação (DSECTSI)</t>
  </si>
  <si>
    <t>Empresas do grupo Continental</t>
  </si>
  <si>
    <t>Curso técnico superior
profissional (TESP)</t>
  </si>
  <si>
    <t>Ensino básico, secundário
 ou pós-secundário não superior</t>
  </si>
  <si>
    <t>OLI - Sistemas Sanitários, S.A.</t>
  </si>
  <si>
    <t>Grupo BIAL</t>
  </si>
  <si>
    <t>Grupo Fidelidade (Portugal)</t>
  </si>
  <si>
    <t>Grupo Capgemini</t>
  </si>
  <si>
    <t>CTI Clinical Trial &amp; Consulting Services Portugal, Unipessoal Lda.</t>
  </si>
  <si>
    <t>Unbabel Unipessoal, Lda.</t>
  </si>
  <si>
    <t>Siemens, S.A.</t>
  </si>
  <si>
    <t>Grupo Vinci Energies</t>
  </si>
  <si>
    <t>L.E.F., S.A.</t>
  </si>
  <si>
    <t>Imprensa Nacional - Casa da Moeda, S.A. (INCM)</t>
  </si>
  <si>
    <t>Sedacor - Sociedade Exportadora de Artigos de Cortiça, Lda.</t>
  </si>
  <si>
    <t>Boehringer Ingelheim Portugal LDA</t>
  </si>
  <si>
    <t>Vestas Portugal, Lda.</t>
  </si>
  <si>
    <t>Browning Viana - Fábrica de Armas e Artigos de Desporto, S.A.</t>
  </si>
  <si>
    <t>Grupo TMG</t>
  </si>
  <si>
    <t>Dual Borgstena Textile Portugal, Unipessoal, Lda.</t>
  </si>
  <si>
    <t>Grupo A4F Algae for Future, SGPS, S.A.</t>
  </si>
  <si>
    <t>Genibet Biopharmaceuticals, S.A.</t>
  </si>
  <si>
    <t>Grupo Fresenius Kabi</t>
  </si>
  <si>
    <t>Grupo DST</t>
  </si>
  <si>
    <t>L1_2020</t>
  </si>
  <si>
    <t>Mantém-se na lista em 2020</t>
  </si>
  <si>
    <t>Nome20</t>
  </si>
  <si>
    <t>Saiu da lista em 2020</t>
  </si>
  <si>
    <t>em 2020 dentro do grupo Bluepharma</t>
  </si>
  <si>
    <t>ex Unilfarma</t>
  </si>
  <si>
    <t>Novo na lista em 2020</t>
  </si>
  <si>
    <t>em 2019 e no ranking20 provisório não queriam ser tratados como grupo pediram para tratarmos como grupo no decorrer do ipctn20 com efeito no ranking final porque o proviório já tinha sido publicado</t>
  </si>
  <si>
    <t>Inclui Altran que me 2019 foi estimada e por isso não entrou no ranking</t>
  </si>
  <si>
    <t>estimada em 2019</t>
  </si>
  <si>
    <t>n.a. - Não autorizado.</t>
  </si>
  <si>
    <t>Lipor - Serviço Intermunicipalizado de Gestão de Resíduos do Grande Porto</t>
  </si>
  <si>
    <t>i-charging, mobilidade eléctrica, S.A.</t>
  </si>
  <si>
    <t>Quidgest - Consultores de Gestão, S.A.</t>
  </si>
  <si>
    <t>NIMBLE PORTAL - Serviços e Consultoria de Gestão, Lda.</t>
  </si>
  <si>
    <t>Grupo Prio</t>
  </si>
  <si>
    <t>3691 (ETI)
31%</t>
  </si>
  <si>
    <t>8060 (ETI)
69%</t>
  </si>
  <si>
    <t>8818 (ETI)
75%</t>
  </si>
  <si>
    <t>2582 (ETI)
22%</t>
  </si>
  <si>
    <t>351 (ETI)
3%</t>
  </si>
  <si>
    <t>194 (ETI)
2%</t>
  </si>
  <si>
    <t>234 (ETI)
2%</t>
  </si>
  <si>
    <t>544 (ETI)
5%</t>
  </si>
  <si>
    <t>1233 (ETI)
10%</t>
  </si>
  <si>
    <t>3818 (ETI)
32%</t>
  </si>
  <si>
    <t>5726 (ETI)
49%</t>
  </si>
  <si>
    <t>CTI Clinical Trial &amp; Consulting Services Portugal, Unipessoal, Lda.</t>
  </si>
  <si>
    <t>Mtex New Solution, S.A.</t>
  </si>
  <si>
    <t>Boehringer Ingelheim Portugal, Lda.</t>
  </si>
  <si>
    <t>Grupo Fidelidade</t>
  </si>
  <si>
    <t>NTT Data Portugal, S.A.</t>
  </si>
  <si>
    <t>BGW, S.A.</t>
  </si>
  <si>
    <t>Grupo TIMWE, SGPS, S.A.</t>
  </si>
  <si>
    <t>Grupo dst</t>
  </si>
  <si>
    <t>ISA - Intelligent Sensing Anywere, S.A.</t>
  </si>
  <si>
    <t>Somincor - Sociedade Mineira de Neves-Corvo, S.A.</t>
  </si>
  <si>
    <t>Grupo Cerealis, SGPS</t>
  </si>
  <si>
    <t>L1_2021</t>
  </si>
  <si>
    <t>Nome21</t>
  </si>
  <si>
    <t>Zoopan - Produtos Pecuários, S.A.</t>
  </si>
  <si>
    <t>FUSION Fuel Portugal, S.A.</t>
  </si>
  <si>
    <t>TRIDONIC Portugal, Unipessoal, Lda.</t>
  </si>
  <si>
    <t>Oro Agri Europe</t>
  </si>
  <si>
    <t>Glory Global Solutions (Portugal), S.A.</t>
  </si>
  <si>
    <t xml:space="preserve">Mov.ai Robotics, Unipessoal, Lda. </t>
  </si>
  <si>
    <t>Centimfe - Centro Tecnológico da Indústria de Moldes, Ferramentas Especiais e Plásticos</t>
  </si>
  <si>
    <t>Centro de Investigação em Energia Ren - State Grid, S.A.</t>
  </si>
  <si>
    <t>Amyris Bio Products Portugal, Unipessoal, Lda.</t>
  </si>
  <si>
    <t>Solfarcos - Soluções Farmacêuticas e Cosméticas, Lda.</t>
  </si>
  <si>
    <t>Abyssal, S.A.</t>
  </si>
  <si>
    <t>Cleanwatts Digital, S.A.</t>
  </si>
  <si>
    <t>Senseidata, S.A.</t>
  </si>
  <si>
    <t>LOQR, S.A.</t>
  </si>
  <si>
    <t>LTPLABS, S.A.</t>
  </si>
  <si>
    <t>Infraspeak, S.A.</t>
  </si>
  <si>
    <t>Priberam Informática, S.A.</t>
  </si>
  <si>
    <t>Grupo INDOB, SGPS, S.A.</t>
  </si>
  <si>
    <t>Gres Panaria Portugal, S.A.</t>
  </si>
  <si>
    <t>Novo Nordisk - Portugal, Lda.</t>
  </si>
  <si>
    <t>B. Braun Medical, Unipessoal, Lda.</t>
  </si>
  <si>
    <t>Laboratório Medinfar - Produtos Farmacêuticos, S.A.</t>
  </si>
  <si>
    <t>AS EMPRESAS COM MAIS DESPESA EM ATIVIDADES DE I&amp;D EM 2021</t>
  </si>
  <si>
    <t xml:space="preserve">               AS EMPRESAS COM MAIS DESPESA EM ATIVIDADES DE I&amp;D EM 2021</t>
  </si>
  <si>
    <t>Despesa em I&amp;D
(milhares de €)</t>
  </si>
  <si>
    <r>
      <t>Recursos humanos em I&amp;D (ETI</t>
    </r>
    <r>
      <rPr>
        <vertAlign val="superscript"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>)</t>
    </r>
  </si>
  <si>
    <t>TOP</t>
  </si>
  <si>
    <t>PME</t>
  </si>
  <si>
    <t>N.º de empresas com I&amp;D
por grupo</t>
  </si>
  <si>
    <t>Setor</t>
  </si>
  <si>
    <r>
      <t>Total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</si>
  <si>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Total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</si>
  <si>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S</t>
  </si>
  <si>
    <t>-</t>
  </si>
  <si>
    <t>n.a.</t>
  </si>
  <si>
    <t>Areal Editores, S.A.</t>
  </si>
  <si>
    <t>DCZ Portugal, Unipessoal, Lda.</t>
  </si>
  <si>
    <t>DIDIMO, S.A.</t>
  </si>
  <si>
    <t>Efapel - Empresa Fabril de Produtos Eléctricos, S.A.</t>
  </si>
  <si>
    <t>E-goi, Lda.</t>
  </si>
  <si>
    <t>EID - Empresa de Investigação e Desenvolvimento de Electrónica, S.A.</t>
  </si>
  <si>
    <t>Empresas do grupo Continental*</t>
  </si>
  <si>
    <t>Font Salem Portugal, S.A.</t>
  </si>
  <si>
    <t>Fujifilm Europe Gmbh, Sucursal em Portugal</t>
  </si>
  <si>
    <t>Glintt - Healthcare Solutions, S.A.</t>
  </si>
  <si>
    <t>Grupo Alves Ribeiro</t>
  </si>
  <si>
    <t>Grupo Azevedos</t>
  </si>
  <si>
    <t>Grupo Biocant Park</t>
  </si>
  <si>
    <t>Grupo BRESIMAR</t>
  </si>
  <si>
    <t>Grupo COBA</t>
  </si>
  <si>
    <t>Grupo Controlar</t>
  </si>
  <si>
    <t>Grupo DRT</t>
  </si>
  <si>
    <t>Grupo ETSA - Investimentos, SGPS, S.A.</t>
  </si>
  <si>
    <t>Grupo IBERFAR</t>
  </si>
  <si>
    <t>Grupo IBEROMOLDES</t>
  </si>
  <si>
    <t>Grupo Indaqua - Indústria e Gestão de Águas, S.A.</t>
  </si>
  <si>
    <t>Grupo IP - Infraestruturas de Portugal</t>
  </si>
  <si>
    <t>Grupo Lusíadas, SGPS, S.A.</t>
  </si>
  <si>
    <t>Grupo MD</t>
  </si>
  <si>
    <t>Grupo Mekkin</t>
  </si>
  <si>
    <t>Grupo PCL Investimentos, S.A.</t>
  </si>
  <si>
    <t>Grupo Sinuta</t>
  </si>
  <si>
    <t>Grupo Sovena</t>
  </si>
  <si>
    <t>Grupo Trivalor, SGPS, S.A.</t>
  </si>
  <si>
    <t>Grupo VAA - Vista Alegre Atlantis, SGPS, S.A.</t>
  </si>
  <si>
    <t>Grupo Wondercom</t>
  </si>
  <si>
    <t>HCI - Construções, S.A.</t>
  </si>
  <si>
    <t>HRV - Equipamentos Processo, S.A.</t>
  </si>
  <si>
    <t>INFORAP - Aplicações de Informática, Lda.</t>
  </si>
  <si>
    <t>INOVA+ - Innovation Services, S.A.</t>
  </si>
  <si>
    <t>Janela Digital, Informática e Telecomunicações, S.A.</t>
  </si>
  <si>
    <t>Jscrambler, S.A.</t>
  </si>
  <si>
    <t>Körber Supply Chain PT, S.A.</t>
  </si>
  <si>
    <t>LASO Transportes, S.A.</t>
  </si>
  <si>
    <t>Leica - Aparelhos Ópticos de Precisão, S.A.</t>
  </si>
  <si>
    <t>Lusitania - Companhia de Seguros, S.A.</t>
  </si>
  <si>
    <t>Miranda &amp; Irmão, Lda.</t>
  </si>
  <si>
    <t>Nav - Navegação Aérea de Portugal, EPE</t>
  </si>
  <si>
    <t>Neadvance - Machine Vision, S.A.</t>
  </si>
  <si>
    <t>Niup Technologies, Lda.</t>
  </si>
  <si>
    <t>Rádio e Televisão de Portugal, S.A.</t>
  </si>
  <si>
    <t>Serviços Partilhados do Ministério da Saúde, EPE</t>
  </si>
  <si>
    <t>SOFTINSA - Engenharia de Software Avançado, Lda.</t>
  </si>
  <si>
    <t>Sogrape Vinhos, S.A.</t>
  </si>
  <si>
    <t>Stemmatters, S.A.</t>
  </si>
  <si>
    <t>Talkdesk Inc. Portugal , Unipessoal, Lda.</t>
  </si>
  <si>
    <t>Verizon Connect Portugal, S.A.</t>
  </si>
  <si>
    <t>Visteon Portuguesa Ltd</t>
  </si>
  <si>
    <t>Whitestar Asset Solutions, S.A.</t>
  </si>
  <si>
    <t>Legenda:</t>
  </si>
  <si>
    <t>Serviços de informação, telecomunicações, eletrónica, energia, água, serviços financeiros e outros</t>
  </si>
  <si>
    <t>Indústrias de equipamentos, metalomecânica e outras</t>
  </si>
  <si>
    <t>Indústrias química, farmacêutica e agroalimentar</t>
  </si>
  <si>
    <t>Nota(s):</t>
  </si>
  <si>
    <t xml:space="preserve">* Inclui as empresas Continental Mabor - Indústria de Pneus, S.A. e Continental - Indústria Têxtil do Ave, S.A. </t>
  </si>
  <si>
    <r>
      <rPr>
        <sz val="8"/>
        <color theme="8" tint="-0.249977111117893"/>
        <rFont val="Calibri"/>
        <family val="2"/>
        <scheme val="minor"/>
      </rPr>
      <t>Fonte:</t>
    </r>
    <r>
      <rPr>
        <sz val="8"/>
        <rFont val="Calibri"/>
        <family val="2"/>
        <scheme val="minor"/>
      </rPr>
      <t xml:space="preserve"> Inquérito ao Potencial Científico e Tecnológico Nacional 2021, DGEEC</t>
    </r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</si>
  <si>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ETI - Equivalente a Tempo Integral.</t>
    </r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</si>
  <si>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Inclui diplomados do ensino superior e recursos humanos com outras habilitações.</t>
    </r>
  </si>
  <si>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Todos os diplomados do Ensino Superior, incluindo os doutorados.</t>
    </r>
  </si>
  <si>
    <t>E-mail: dgeec@dgeec.medu.pt</t>
  </si>
  <si>
    <t>Lista de Empresas com mais despesa em atividades de I&amp;D em 2021</t>
  </si>
  <si>
    <t>André Sousa, Cristina Santos, Maria Tainhas e Pedro Santos Teixeira (Recolha de dados)</t>
  </si>
  <si>
    <t>Pedro Santos Teixeira (Apuramento de dados)</t>
  </si>
  <si>
    <t>Ana Martins (Chefe de Equipa, apuramento de dados e relatório)</t>
  </si>
  <si>
    <t>Catarina Carreira (Direção de Serviços, relatório)</t>
  </si>
  <si>
    <t>Nuno Neto Rodrigues e Filomena Oliveira (Direção)</t>
  </si>
  <si>
    <t>FICHA TÉCNICA</t>
  </si>
  <si>
    <t>Posição</t>
  </si>
  <si>
    <t>Imagens disponíveis em: https://www.flaticon.com/br/ e https://www.pexels.com/</t>
  </si>
  <si>
    <t>DGEEC | março de 2023</t>
  </si>
  <si>
    <r>
      <rPr>
        <i/>
        <sz val="9"/>
        <color theme="1" tint="0.249977111117893"/>
        <rFont val="Calibri"/>
        <family val="2"/>
        <scheme val="minor"/>
      </rPr>
      <t>[março de 2023]</t>
    </r>
    <r>
      <rPr>
        <sz val="9"/>
        <color theme="1" tint="0.249977111117893"/>
        <rFont val="Calibri"/>
        <family val="2"/>
        <scheme val="minor"/>
      </rPr>
      <t xml:space="preserve"> © Direção-Geral de Estatísticas da Educação e Ciência</t>
    </r>
  </si>
  <si>
    <t>Documento revisto em junho de 2023: divulgação de mais uma posição na lista de empresas.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</si>
</sst>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#,##0.0\ &quot;€&quot;"/>
    <numFmt numFmtId="167" formatCode="_-* #,##0.0\ &quot;€&quot;_-;\-* #,##0.0\ &quot;€&quot;_-;_-* &quot;-&quot;??\ &quot;€&quot;_-;_-@_-"/>
    <numFmt numFmtId="168" formatCode="#\ ###\ ##0.0"/>
    <numFmt numFmtId="169" formatCode="0_)"/>
    <numFmt numFmtId="170" formatCode="_-* #,##0.0\ &quot;€&quot;_-;\-* #,##0.0\ &quot;€&quot;_-;_-* &quot;-&quot;?\ &quot;€&quot;_-;_-@_-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0"/>
      <name val="Trebuchet M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rgb="FF595959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9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UniversCondLight"/>
    </font>
    <font>
      <b/>
      <sz val="16"/>
      <name val="Times New Roman"/>
      <family val="1"/>
    </font>
    <font>
      <sz val="14"/>
      <name val="ZapfHumnst BT"/>
    </font>
    <font>
      <sz val="9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10"/>
      <color rgb="FF517D98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rgb="FF9ECBC8"/>
      <name val="Calibri"/>
      <family val="2"/>
    </font>
    <font>
      <b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b/>
      <sz val="16"/>
      <color theme="8" tint="-0.249977111117893"/>
      <name val="Calibri"/>
      <family val="2"/>
    </font>
    <font>
      <sz val="10"/>
      <color theme="8" tint="-0.249977111117893"/>
      <name val="Calibri"/>
      <family val="2"/>
    </font>
    <font>
      <sz val="8"/>
      <color theme="8" tint="-0.249977111117893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rgb="FF33333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 style="thin">
        <color rgb="FF0033CC"/>
      </bottom>
      <diagonal/>
    </border>
    <border>
      <left style="thin">
        <color theme="8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</borders>
  <cellStyleXfs count="2090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2" borderId="0" applyNumberFormat="0" applyBorder="0" applyAlignment="0" applyProtection="0"/>
    <xf numFmtId="0" fontId="17" fillId="3" borderId="4" applyNumberFormat="0" applyAlignment="0" applyProtection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1" fillId="4" borderId="6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4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3" fillId="6" borderId="0" applyNumberFormat="0" applyBorder="0" applyAlignment="0" applyProtection="0"/>
    <xf numFmtId="0" fontId="24" fillId="22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25" fillId="1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8" fillId="23" borderId="10" applyNumberFormat="0" applyAlignment="0" applyProtection="0"/>
    <xf numFmtId="0" fontId="8" fillId="0" borderId="0"/>
    <xf numFmtId="0" fontId="7" fillId="0" borderId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8" fillId="0" borderId="0"/>
    <xf numFmtId="44" fontId="10" fillId="0" borderId="0" applyFont="0" applyFill="0" applyBorder="0" applyAlignment="0" applyProtection="0"/>
    <xf numFmtId="0" fontId="2" fillId="0" borderId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0" borderId="13" applyNumberFormat="0" applyBorder="0" applyProtection="0">
      <alignment horizontal="center"/>
    </xf>
    <xf numFmtId="0" fontId="39" fillId="0" borderId="0" applyFill="0" applyBorder="0" applyProtection="0"/>
    <xf numFmtId="169" fontId="40" fillId="0" borderId="17" applyNumberFormat="0" applyFont="0" applyFill="0" applyAlignment="0" applyProtection="0"/>
    <xf numFmtId="169" fontId="40" fillId="0" borderId="18" applyNumberFormat="0" applyFon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8" fillId="0" borderId="0"/>
    <xf numFmtId="0" fontId="1" fillId="0" borderId="0"/>
    <xf numFmtId="0" fontId="38" fillId="29" borderId="12" applyNumberFormat="0" applyBorder="0" applyProtection="0">
      <alignment horizontal="center"/>
    </xf>
    <xf numFmtId="9" fontId="1" fillId="0" borderId="0" applyFont="0" applyFill="0" applyBorder="0" applyAlignment="0" applyProtection="0"/>
    <xf numFmtId="0" fontId="41" fillId="0" borderId="0" applyNumberFormat="0" applyFill="0" applyProtection="0"/>
    <xf numFmtId="169" fontId="40" fillId="0" borderId="0"/>
    <xf numFmtId="0" fontId="38" fillId="0" borderId="0" applyNumberFormat="0" applyFill="0" applyBorder="0" applyProtection="0">
      <alignment horizontal="left"/>
    </xf>
    <xf numFmtId="169" fontId="42" fillId="0" borderId="0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38">
    <xf numFmtId="0" fontId="0" fillId="0" borderId="0" xfId="0"/>
    <xf numFmtId="0" fontId="29" fillId="0" borderId="0" xfId="0" applyFont="1"/>
    <xf numFmtId="0" fontId="32" fillId="0" borderId="0" xfId="0" applyFont="1"/>
    <xf numFmtId="0" fontId="31" fillId="0" borderId="0" xfId="0" applyFont="1"/>
    <xf numFmtId="0" fontId="31" fillId="0" borderId="12" xfId="0" applyFont="1" applyBorder="1"/>
    <xf numFmtId="164" fontId="31" fillId="0" borderId="12" xfId="61" applyNumberFormat="1" applyFont="1" applyBorder="1"/>
    <xf numFmtId="9" fontId="31" fillId="0" borderId="12" xfId="60" applyFont="1" applyBorder="1"/>
    <xf numFmtId="165" fontId="31" fillId="0" borderId="12" xfId="60" applyNumberFormat="1" applyFont="1" applyBorder="1"/>
    <xf numFmtId="0" fontId="31" fillId="0" borderId="0" xfId="0" applyFont="1" applyBorder="1"/>
    <xf numFmtId="164" fontId="31" fillId="0" borderId="0" xfId="0" applyNumberFormat="1" applyFont="1" applyBorder="1"/>
    <xf numFmtId="166" fontId="31" fillId="0" borderId="0" xfId="62" quotePrefix="1" applyNumberFormat="1" applyFont="1" applyFill="1" applyBorder="1" applyAlignment="1">
      <alignment horizontal="right"/>
    </xf>
    <xf numFmtId="3" fontId="31" fillId="0" borderId="0" xfId="0" applyNumberFormat="1" applyFont="1"/>
    <xf numFmtId="164" fontId="31" fillId="0" borderId="0" xfId="0" applyNumberFormat="1" applyFont="1"/>
    <xf numFmtId="9" fontId="31" fillId="0" borderId="0" xfId="60" applyFont="1"/>
    <xf numFmtId="167" fontId="31" fillId="0" borderId="0" xfId="0" applyNumberFormat="1" applyFont="1"/>
    <xf numFmtId="167" fontId="31" fillId="0" borderId="12" xfId="61" applyNumberFormat="1" applyFont="1" applyBorder="1"/>
    <xf numFmtId="0" fontId="31" fillId="0" borderId="12" xfId="0" applyFont="1" applyFill="1" applyBorder="1"/>
    <xf numFmtId="0" fontId="31" fillId="0" borderId="13" xfId="0" applyFont="1" applyBorder="1" applyAlignment="1">
      <alignment horizontal="center" vertical="center"/>
    </xf>
    <xf numFmtId="0" fontId="33" fillId="0" borderId="12" xfId="63" applyFont="1" applyFill="1" applyBorder="1" applyAlignment="1">
      <alignment wrapText="1"/>
    </xf>
    <xf numFmtId="164" fontId="31" fillId="0" borderId="12" xfId="64" applyNumberFormat="1" applyFont="1" applyBorder="1"/>
    <xf numFmtId="164" fontId="31" fillId="0" borderId="12" xfId="0" applyNumberFormat="1" applyFont="1" applyBorder="1"/>
    <xf numFmtId="9" fontId="31" fillId="0" borderId="12" xfId="60" applyNumberFormat="1" applyFont="1" applyBorder="1"/>
    <xf numFmtId="1" fontId="31" fillId="0" borderId="0" xfId="0" applyNumberFormat="1" applyFont="1"/>
    <xf numFmtId="0" fontId="31" fillId="0" borderId="12" xfId="0" applyFont="1" applyBorder="1" applyAlignment="1">
      <alignment horizontal="center"/>
    </xf>
    <xf numFmtId="0" fontId="31" fillId="0" borderId="12" xfId="0" applyNumberFormat="1" applyFont="1" applyBorder="1"/>
    <xf numFmtId="1" fontId="31" fillId="0" borderId="12" xfId="0" applyNumberFormat="1" applyFont="1" applyBorder="1"/>
    <xf numFmtId="9" fontId="31" fillId="0" borderId="0" xfId="0" applyNumberFormat="1" applyFont="1" applyAlignment="1">
      <alignment horizontal="center" wrapText="1"/>
    </xf>
    <xf numFmtId="9" fontId="31" fillId="0" borderId="0" xfId="0" applyNumberFormat="1" applyFont="1" applyAlignment="1">
      <alignment horizontal="center"/>
    </xf>
    <xf numFmtId="0" fontId="31" fillId="0" borderId="12" xfId="60" applyNumberFormat="1" applyFont="1" applyBorder="1"/>
    <xf numFmtId="9" fontId="31" fillId="0" borderId="16" xfId="60" applyFont="1" applyBorder="1"/>
    <xf numFmtId="0" fontId="31" fillId="0" borderId="12" xfId="0" applyFont="1" applyBorder="1" applyAlignment="1">
      <alignment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NumberFormat="1" applyFont="1"/>
    <xf numFmtId="0" fontId="31" fillId="0" borderId="0" xfId="0" applyFont="1" applyBorder="1" applyAlignment="1"/>
    <xf numFmtId="2" fontId="31" fillId="0" borderId="0" xfId="0" applyNumberFormat="1" applyFont="1"/>
    <xf numFmtId="170" fontId="31" fillId="0" borderId="0" xfId="0" applyNumberFormat="1" applyFont="1"/>
    <xf numFmtId="168" fontId="37" fillId="0" borderId="0" xfId="70" quotePrefix="1" applyNumberFormat="1" applyFont="1" applyFill="1" applyBorder="1" applyAlignment="1">
      <alignment horizontal="right" wrapText="1"/>
    </xf>
    <xf numFmtId="0" fontId="10" fillId="0" borderId="0" xfId="0" applyFont="1" applyFill="1"/>
    <xf numFmtId="0" fontId="0" fillId="0" borderId="0" xfId="0" applyFill="1"/>
    <xf numFmtId="0" fontId="34" fillId="0" borderId="0" xfId="0" applyFont="1" applyFill="1" applyAlignment="1">
      <alignment vertical="center"/>
    </xf>
    <xf numFmtId="0" fontId="31" fillId="0" borderId="12" xfId="0" applyFont="1" applyBorder="1" applyAlignment="1">
      <alignment horizontal="center" vertical="center"/>
    </xf>
    <xf numFmtId="0" fontId="37" fillId="0" borderId="8" xfId="9" applyFont="1" applyFill="1" applyBorder="1" applyAlignment="1">
      <alignment horizontal="center"/>
    </xf>
    <xf numFmtId="0" fontId="43" fillId="0" borderId="8" xfId="12" applyFont="1" applyFill="1" applyBorder="1" applyAlignment="1">
      <alignment horizontal="left"/>
    </xf>
    <xf numFmtId="0" fontId="43" fillId="0" borderId="19" xfId="12" applyFont="1" applyFill="1" applyBorder="1" applyAlignment="1">
      <alignment horizontal="left"/>
    </xf>
    <xf numFmtId="0" fontId="31" fillId="0" borderId="0" xfId="0" applyFont="1" applyFill="1"/>
    <xf numFmtId="0" fontId="31" fillId="0" borderId="0" xfId="0" applyFont="1" applyFill="1" applyBorder="1"/>
    <xf numFmtId="0" fontId="45" fillId="0" borderId="0" xfId="0" applyFont="1" applyFill="1" applyBorder="1" applyAlignment="1">
      <alignment horizontal="left" vertical="center"/>
    </xf>
    <xf numFmtId="0" fontId="44" fillId="0" borderId="0" xfId="0" applyFont="1" applyFill="1" applyBorder="1"/>
    <xf numFmtId="0" fontId="46" fillId="0" borderId="0" xfId="0" applyFont="1" applyFill="1" applyBorder="1"/>
    <xf numFmtId="0" fontId="47" fillId="0" borderId="0" xfId="0" applyFont="1" applyFill="1" applyBorder="1" applyAlignment="1"/>
    <xf numFmtId="0" fontId="44" fillId="0" borderId="0" xfId="0" applyFont="1" applyFill="1" applyBorder="1" applyAlignment="1">
      <alignment wrapText="1"/>
    </xf>
    <xf numFmtId="0" fontId="47" fillId="0" borderId="0" xfId="0" applyFont="1" applyFill="1" applyBorder="1"/>
    <xf numFmtId="0" fontId="47" fillId="24" borderId="0" xfId="0" applyFont="1" applyFill="1" applyBorder="1"/>
    <xf numFmtId="0" fontId="44" fillId="24" borderId="0" xfId="0" applyFont="1" applyFill="1" applyBorder="1"/>
    <xf numFmtId="0" fontId="31" fillId="24" borderId="0" xfId="0" applyFont="1" applyFill="1" applyBorder="1"/>
    <xf numFmtId="0" fontId="31" fillId="28" borderId="0" xfId="0" applyFont="1" applyFill="1" applyAlignment="1">
      <alignment horizontal="center"/>
    </xf>
    <xf numFmtId="0" fontId="31" fillId="28" borderId="0" xfId="0" applyFont="1" applyFill="1"/>
    <xf numFmtId="0" fontId="31" fillId="28" borderId="0" xfId="65" applyFont="1" applyFill="1" applyBorder="1" applyAlignment="1"/>
    <xf numFmtId="0" fontId="37" fillId="0" borderId="0" xfId="9" applyFont="1" applyFill="1" applyBorder="1" applyAlignment="1">
      <alignment horizontal="center"/>
    </xf>
    <xf numFmtId="0" fontId="43" fillId="0" borderId="0" xfId="12" applyFont="1" applyFill="1" applyBorder="1" applyAlignment="1">
      <alignment horizontal="left"/>
    </xf>
    <xf numFmtId="0" fontId="31" fillId="25" borderId="0" xfId="0" applyFont="1" applyFill="1"/>
    <xf numFmtId="0" fontId="31" fillId="27" borderId="0" xfId="0" applyFont="1" applyFill="1"/>
    <xf numFmtId="0" fontId="31" fillId="0" borderId="8" xfId="0" applyFont="1" applyBorder="1" applyAlignment="1">
      <alignment horizontal="center"/>
    </xf>
    <xf numFmtId="0" fontId="31" fillId="0" borderId="8" xfId="0" applyFont="1" applyBorder="1"/>
    <xf numFmtId="0" fontId="31" fillId="26" borderId="0" xfId="0" applyFont="1" applyFill="1"/>
    <xf numFmtId="0" fontId="31" fillId="25" borderId="0" xfId="0" applyFont="1" applyFill="1" applyBorder="1"/>
    <xf numFmtId="0" fontId="55" fillId="0" borderId="0" xfId="0" applyFont="1"/>
    <xf numFmtId="0" fontId="44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9" fillId="30" borderId="0" xfId="0" applyFont="1" applyFill="1" applyAlignment="1">
      <alignment vertical="center" wrapText="1"/>
    </xf>
    <xf numFmtId="0" fontId="50" fillId="30" borderId="0" xfId="0" applyFont="1" applyFill="1" applyAlignment="1">
      <alignment vertical="center" wrapText="1"/>
    </xf>
    <xf numFmtId="0" fontId="51" fillId="30" borderId="0" xfId="0" applyFont="1" applyFill="1" applyBorder="1" applyAlignment="1">
      <alignment horizontal="left" vertical="center" wrapText="1"/>
    </xf>
    <xf numFmtId="0" fontId="52" fillId="30" borderId="11" xfId="0" applyFont="1" applyFill="1" applyBorder="1" applyAlignment="1">
      <alignment horizontal="left" vertical="center" wrapText="1" indent="8"/>
    </xf>
    <xf numFmtId="0" fontId="52" fillId="30" borderId="0" xfId="0" applyFont="1" applyFill="1" applyBorder="1" applyAlignment="1">
      <alignment horizontal="left" vertical="center" wrapText="1" indent="8"/>
    </xf>
    <xf numFmtId="0" fontId="52" fillId="30" borderId="11" xfId="0" applyFont="1" applyFill="1" applyBorder="1" applyAlignment="1">
      <alignment vertical="center" wrapText="1"/>
    </xf>
    <xf numFmtId="0" fontId="53" fillId="30" borderId="0" xfId="0" applyFont="1" applyFill="1" applyAlignment="1">
      <alignment vertical="center" wrapText="1"/>
    </xf>
    <xf numFmtId="0" fontId="30" fillId="30" borderId="0" xfId="0" applyFont="1" applyFill="1" applyAlignment="1">
      <alignment vertical="center" wrapText="1"/>
    </xf>
    <xf numFmtId="0" fontId="59" fillId="0" borderId="0" xfId="9" applyFont="1"/>
    <xf numFmtId="0" fontId="59" fillId="0" borderId="0" xfId="9" applyFont="1" applyAlignment="1">
      <alignment vertical="center"/>
    </xf>
    <xf numFmtId="0" fontId="30" fillId="31" borderId="26" xfId="9" applyFont="1" applyFill="1" applyBorder="1" applyAlignment="1">
      <alignment vertical="center" wrapText="1"/>
    </xf>
    <xf numFmtId="3" fontId="30" fillId="31" borderId="8" xfId="9" applyNumberFormat="1" applyFont="1" applyFill="1" applyBorder="1" applyAlignment="1">
      <alignment horizontal="right" vertical="center"/>
    </xf>
    <xf numFmtId="0" fontId="30" fillId="31" borderId="8" xfId="9" applyFont="1" applyFill="1" applyBorder="1" applyAlignment="1">
      <alignment horizontal="center" vertical="center"/>
    </xf>
    <xf numFmtId="0" fontId="30" fillId="31" borderId="21" xfId="9" applyFont="1" applyFill="1" applyBorder="1" applyAlignment="1">
      <alignment vertical="center"/>
    </xf>
    <xf numFmtId="0" fontId="30" fillId="31" borderId="22" xfId="9" applyFont="1" applyFill="1" applyBorder="1" applyAlignment="1">
      <alignment vertical="center"/>
    </xf>
    <xf numFmtId="0" fontId="30" fillId="0" borderId="26" xfId="9" applyFont="1" applyFill="1" applyBorder="1" applyAlignment="1">
      <alignment vertical="center" wrapText="1"/>
    </xf>
    <xf numFmtId="3" fontId="30" fillId="0" borderId="8" xfId="9" applyNumberFormat="1" applyFont="1" applyFill="1" applyBorder="1" applyAlignment="1">
      <alignment horizontal="right" vertical="center"/>
    </xf>
    <xf numFmtId="0" fontId="30" fillId="0" borderId="8" xfId="9" applyFont="1" applyFill="1" applyBorder="1" applyAlignment="1">
      <alignment horizontal="center" vertical="center"/>
    </xf>
    <xf numFmtId="0" fontId="30" fillId="0" borderId="21" xfId="9" applyFont="1" applyFill="1" applyBorder="1" applyAlignment="1">
      <alignment vertical="center"/>
    </xf>
    <xf numFmtId="0" fontId="30" fillId="0" borderId="22" xfId="9" applyFont="1" applyFill="1" applyBorder="1" applyAlignment="1">
      <alignment vertical="center"/>
    </xf>
    <xf numFmtId="0" fontId="30" fillId="0" borderId="0" xfId="9" applyFont="1" applyAlignment="1">
      <alignment wrapText="1"/>
    </xf>
    <xf numFmtId="0" fontId="30" fillId="0" borderId="0" xfId="9" applyFont="1" applyAlignment="1">
      <alignment horizontal="center"/>
    </xf>
    <xf numFmtId="3" fontId="30" fillId="0" borderId="0" xfId="64" applyNumberFormat="1" applyFont="1"/>
    <xf numFmtId="0" fontId="30" fillId="0" borderId="0" xfId="9" applyFont="1"/>
    <xf numFmtId="0" fontId="62" fillId="0" borderId="0" xfId="0" applyFont="1" applyFill="1" applyAlignment="1">
      <alignment vertical="center"/>
    </xf>
    <xf numFmtId="0" fontId="54" fillId="0" borderId="0" xfId="9" applyFont="1" applyAlignment="1">
      <alignment horizontal="left" vertical="center" wrapText="1"/>
    </xf>
    <xf numFmtId="0" fontId="59" fillId="32" borderId="0" xfId="9" applyFont="1" applyFill="1" applyAlignment="1">
      <alignment vertical="center"/>
    </xf>
    <xf numFmtId="0" fontId="59" fillId="33" borderId="0" xfId="9" applyFont="1" applyFill="1" applyAlignment="1">
      <alignment vertical="center"/>
    </xf>
    <xf numFmtId="0" fontId="59" fillId="34" borderId="0" xfId="9" applyFont="1" applyFill="1" applyAlignment="1">
      <alignment vertical="center"/>
    </xf>
    <xf numFmtId="0" fontId="54" fillId="0" borderId="0" xfId="9" applyFont="1" applyAlignment="1">
      <alignment vertical="center" wrapText="1"/>
    </xf>
    <xf numFmtId="0" fontId="65" fillId="0" borderId="0" xfId="0" applyFont="1" applyFill="1" applyBorder="1" applyAlignment="1">
      <alignment vertical="top"/>
    </xf>
    <xf numFmtId="0" fontId="65" fillId="0" borderId="28" xfId="0" applyFont="1" applyFill="1" applyBorder="1" applyAlignment="1">
      <alignment vertical="top"/>
    </xf>
    <xf numFmtId="0" fontId="44" fillId="0" borderId="28" xfId="0" applyFont="1" applyFill="1" applyBorder="1"/>
    <xf numFmtId="0" fontId="66" fillId="0" borderId="0" xfId="0" applyFont="1" applyFill="1" applyBorder="1" applyAlignment="1">
      <alignment vertical="top"/>
    </xf>
    <xf numFmtId="0" fontId="56" fillId="30" borderId="23" xfId="9" applyFont="1" applyFill="1" applyBorder="1" applyAlignment="1">
      <alignment horizontal="center" vertical="center"/>
    </xf>
    <xf numFmtId="0" fontId="30" fillId="0" borderId="35" xfId="9" applyFont="1" applyFill="1" applyBorder="1" applyAlignment="1">
      <alignment vertical="center" wrapText="1"/>
    </xf>
    <xf numFmtId="3" fontId="30" fillId="0" borderId="32" xfId="9" applyNumberFormat="1" applyFont="1" applyFill="1" applyBorder="1" applyAlignment="1">
      <alignment horizontal="right" vertical="center"/>
    </xf>
    <xf numFmtId="0" fontId="30" fillId="0" borderId="32" xfId="9" applyFont="1" applyFill="1" applyBorder="1" applyAlignment="1">
      <alignment horizontal="center" vertical="center"/>
    </xf>
    <xf numFmtId="0" fontId="30" fillId="0" borderId="31" xfId="9" applyFont="1" applyFill="1" applyBorder="1" applyAlignment="1">
      <alignment vertical="center"/>
    </xf>
    <xf numFmtId="0" fontId="30" fillId="0" borderId="33" xfId="9" applyFont="1" applyFill="1" applyBorder="1" applyAlignment="1">
      <alignment vertical="center"/>
    </xf>
    <xf numFmtId="0" fontId="30" fillId="31" borderId="27" xfId="9" applyFont="1" applyFill="1" applyBorder="1" applyAlignment="1">
      <alignment vertical="center" wrapText="1"/>
    </xf>
    <xf numFmtId="3" fontId="30" fillId="31" borderId="24" xfId="9" applyNumberFormat="1" applyFont="1" applyFill="1" applyBorder="1" applyAlignment="1">
      <alignment horizontal="right" vertical="center"/>
    </xf>
    <xf numFmtId="0" fontId="30" fillId="31" borderId="24" xfId="9" applyFont="1" applyFill="1" applyBorder="1" applyAlignment="1">
      <alignment horizontal="center" vertical="center"/>
    </xf>
    <xf numFmtId="0" fontId="30" fillId="31" borderId="23" xfId="9" applyFont="1" applyFill="1" applyBorder="1" applyAlignment="1">
      <alignment vertical="center"/>
    </xf>
    <xf numFmtId="0" fontId="30" fillId="31" borderId="25" xfId="9" applyFont="1" applyFill="1" applyBorder="1" applyAlignment="1">
      <alignment vertical="center"/>
    </xf>
    <xf numFmtId="0" fontId="67" fillId="0" borderId="0" xfId="0" applyFont="1" applyAlignment="1">
      <alignment vertical="center"/>
    </xf>
    <xf numFmtId="0" fontId="61" fillId="0" borderId="0" xfId="0" applyFont="1" applyAlignment="1">
      <alignment horizontal="center" vertical="center" wrapText="1"/>
    </xf>
    <xf numFmtId="0" fontId="54" fillId="0" borderId="0" xfId="9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3" fillId="0" borderId="0" xfId="9" applyFont="1" applyAlignment="1">
      <alignment horizontal="left" vertical="center" wrapText="1"/>
    </xf>
    <xf numFmtId="0" fontId="56" fillId="30" borderId="30" xfId="9" applyFont="1" applyFill="1" applyBorder="1" applyAlignment="1">
      <alignment horizontal="center" vertical="center" wrapText="1"/>
    </xf>
    <xf numFmtId="0" fontId="56" fillId="30" borderId="21" xfId="9" applyFont="1" applyFill="1" applyBorder="1" applyAlignment="1">
      <alignment horizontal="center" vertical="center"/>
    </xf>
    <xf numFmtId="0" fontId="56" fillId="30" borderId="22" xfId="9" applyFont="1" applyFill="1" applyBorder="1" applyAlignment="1">
      <alignment horizontal="center" vertical="center"/>
    </xf>
    <xf numFmtId="0" fontId="56" fillId="30" borderId="23" xfId="9" applyFont="1" applyFill="1" applyBorder="1" applyAlignment="1">
      <alignment horizontal="center" vertical="center"/>
    </xf>
    <xf numFmtId="0" fontId="56" fillId="30" borderId="25" xfId="9" applyFont="1" applyFill="1" applyBorder="1" applyAlignment="1">
      <alignment horizontal="center" vertical="center"/>
    </xf>
    <xf numFmtId="3" fontId="56" fillId="30" borderId="21" xfId="64" applyNumberFormat="1" applyFont="1" applyFill="1" applyBorder="1" applyAlignment="1">
      <alignment horizontal="center" vertical="center" wrapText="1"/>
    </xf>
    <xf numFmtId="0" fontId="56" fillId="30" borderId="20" xfId="9" applyFont="1" applyFill="1" applyBorder="1" applyAlignment="1">
      <alignment horizontal="center" vertical="center" wrapText="1"/>
    </xf>
    <xf numFmtId="0" fontId="56" fillId="30" borderId="34" xfId="9" applyFont="1" applyFill="1" applyBorder="1" applyAlignment="1">
      <alignment horizontal="center" vertical="center" wrapText="1"/>
    </xf>
    <xf numFmtId="3" fontId="56" fillId="30" borderId="23" xfId="64" applyNumberFormat="1" applyFont="1" applyFill="1" applyBorder="1" applyAlignment="1">
      <alignment horizontal="center" vertical="center" wrapText="1"/>
    </xf>
    <xf numFmtId="0" fontId="56" fillId="30" borderId="21" xfId="9" applyFont="1" applyFill="1" applyBorder="1" applyAlignment="1">
      <alignment horizontal="center" vertical="center" wrapText="1"/>
    </xf>
    <xf numFmtId="0" fontId="56" fillId="30" borderId="23" xfId="9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0" fontId="47" fillId="24" borderId="29" xfId="0" applyFont="1" applyFill="1" applyBorder="1" applyAlignment="1">
      <alignment wrapText="1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</cellXfs>
  <cellStyles count="2090">
    <cellStyle name="%" xfId="71"/>
    <cellStyle name="% 2" xfId="72"/>
    <cellStyle name="20% - Cor1" xfId="17"/>
    <cellStyle name="20% - Cor2" xfId="18"/>
    <cellStyle name="20% - Cor3" xfId="19"/>
    <cellStyle name="20% - Cor4" xfId="20"/>
    <cellStyle name="20% - Cor5" xfId="21"/>
    <cellStyle name="20% - Cor6" xfId="22"/>
    <cellStyle name="40% - Cor1" xfId="23"/>
    <cellStyle name="40% - Cor2" xfId="24"/>
    <cellStyle name="40% - Cor3" xfId="25"/>
    <cellStyle name="40% - Cor4" xfId="26"/>
    <cellStyle name="40% - Cor5" xfId="27"/>
    <cellStyle name="40% - Cor6" xfId="28"/>
    <cellStyle name="60% - Cor1" xfId="29"/>
    <cellStyle name="60% - Cor2" xfId="30"/>
    <cellStyle name="60% - Cor3" xfId="31"/>
    <cellStyle name="60% - Cor4" xfId="32"/>
    <cellStyle name="60% - Cor5" xfId="33"/>
    <cellStyle name="60% - Cor6" xfId="34"/>
    <cellStyle name="CABECALHO" xfId="251"/>
    <cellStyle name="Cabeçalho 1" xfId="1"/>
    <cellStyle name="Cabeçalho 2" xfId="2"/>
    <cellStyle name="Cabeçalho 3" xfId="3"/>
    <cellStyle name="Cabeçalho 4" xfId="4"/>
    <cellStyle name="Cálculo" xfId="35"/>
    <cellStyle name="Célula Ligada" xfId="5"/>
    <cellStyle name="Comma 2" xfId="73"/>
    <cellStyle name="Comma 2 2" xfId="74"/>
    <cellStyle name="Comma 2 2 2" xfId="942"/>
    <cellStyle name="Comma 2 2 2 2" xfId="1928"/>
    <cellStyle name="Comma 2 3" xfId="941"/>
    <cellStyle name="Comma 2 3 2" xfId="1927"/>
    <cellStyle name="Comma 3" xfId="75"/>
    <cellStyle name="Comma 3 2" xfId="76"/>
    <cellStyle name="Comma 3 2 2" xfId="944"/>
    <cellStyle name="Comma 3 2 2 2" xfId="1930"/>
    <cellStyle name="Comma 3 3" xfId="943"/>
    <cellStyle name="Comma 3 3 2" xfId="1929"/>
    <cellStyle name="Comma 4" xfId="77"/>
    <cellStyle name="Comma 4 2" xfId="945"/>
    <cellStyle name="Comma 4 2 2" xfId="1931"/>
    <cellStyle name="Comma 5" xfId="78"/>
    <cellStyle name="Comma 5 2" xfId="946"/>
    <cellStyle name="Comma 5 2 2" xfId="1932"/>
    <cellStyle name="Comma 6" xfId="79"/>
    <cellStyle name="Comma 6 2" xfId="947"/>
    <cellStyle name="Comma 6 2 2" xfId="1933"/>
    <cellStyle name="Cor1" xfId="36"/>
    <cellStyle name="Cor2" xfId="37"/>
    <cellStyle name="Cor3" xfId="38"/>
    <cellStyle name="Cor4" xfId="39"/>
    <cellStyle name="Cor5" xfId="40"/>
    <cellStyle name="Cor6" xfId="41"/>
    <cellStyle name="Correcto" xfId="6"/>
    <cellStyle name="DADOS" xfId="252"/>
    <cellStyle name="Entrada" xfId="7"/>
    <cellStyle name="Hiperligação 2" xfId="67"/>
    <cellStyle name="Incorrecto" xfId="42"/>
    <cellStyle name="LineBottom2" xfId="253"/>
    <cellStyle name="LineBottom3" xfId="254"/>
    <cellStyle name="Moeda 2" xfId="59"/>
    <cellStyle name="Moeda 2 2" xfId="64"/>
    <cellStyle name="Moeda 3" xfId="61"/>
    <cellStyle name="Neutro" xfId="43"/>
    <cellStyle name="Normal" xfId="0" builtinId="0"/>
    <cellStyle name="Normal 10" xfId="8"/>
    <cellStyle name="Normal 10 10" xfId="1772"/>
    <cellStyle name="Normal 10 11" xfId="80"/>
    <cellStyle name="Normal 10 2" xfId="81"/>
    <cellStyle name="Normal 10 2 2" xfId="82"/>
    <cellStyle name="Normal 10 2 2 2" xfId="83"/>
    <cellStyle name="Normal 10 2 2 2 2" xfId="84"/>
    <cellStyle name="Normal 10 2 2 2 2 2" xfId="276"/>
    <cellStyle name="Normal 10 2 2 2 2 2 2" xfId="586"/>
    <cellStyle name="Normal 10 2 2 2 2 2 2 2" xfId="1417"/>
    <cellStyle name="Normal 10 2 2 2 2 2 3" xfId="1107"/>
    <cellStyle name="Normal 10 2 2 2 2 2 4" xfId="1938"/>
    <cellStyle name="Normal 10 2 2 2 2 3" xfId="432"/>
    <cellStyle name="Normal 10 2 2 2 2 3 2" xfId="1263"/>
    <cellStyle name="Normal 10 2 2 2 2 4" xfId="738"/>
    <cellStyle name="Normal 10 2 2 2 2 4 2" xfId="1569"/>
    <cellStyle name="Normal 10 2 2 2 2 5" xfId="952"/>
    <cellStyle name="Normal 10 2 2 2 2 6" xfId="1776"/>
    <cellStyle name="Normal 10 2 2 2 3" xfId="275"/>
    <cellStyle name="Normal 10 2 2 2 3 2" xfId="585"/>
    <cellStyle name="Normal 10 2 2 2 3 2 2" xfId="1416"/>
    <cellStyle name="Normal 10 2 2 2 3 3" xfId="1106"/>
    <cellStyle name="Normal 10 2 2 2 3 4" xfId="1937"/>
    <cellStyle name="Normal 10 2 2 2 4" xfId="431"/>
    <cellStyle name="Normal 10 2 2 2 4 2" xfId="1262"/>
    <cellStyle name="Normal 10 2 2 2 5" xfId="739"/>
    <cellStyle name="Normal 10 2 2 2 5 2" xfId="1570"/>
    <cellStyle name="Normal 10 2 2 2 6" xfId="951"/>
    <cellStyle name="Normal 10 2 2 2 7" xfId="1775"/>
    <cellStyle name="Normal 10 2 2 3" xfId="85"/>
    <cellStyle name="Normal 10 2 2 3 2" xfId="277"/>
    <cellStyle name="Normal 10 2 2 3 2 2" xfId="587"/>
    <cellStyle name="Normal 10 2 2 3 2 2 2" xfId="1418"/>
    <cellStyle name="Normal 10 2 2 3 2 3" xfId="1108"/>
    <cellStyle name="Normal 10 2 2 3 2 4" xfId="1939"/>
    <cellStyle name="Normal 10 2 2 3 3" xfId="433"/>
    <cellStyle name="Normal 10 2 2 3 3 2" xfId="1264"/>
    <cellStyle name="Normal 10 2 2 3 4" xfId="740"/>
    <cellStyle name="Normal 10 2 2 3 4 2" xfId="1571"/>
    <cellStyle name="Normal 10 2 2 3 5" xfId="953"/>
    <cellStyle name="Normal 10 2 2 3 6" xfId="1777"/>
    <cellStyle name="Normal 10 2 2 4" xfId="274"/>
    <cellStyle name="Normal 10 2 2 4 2" xfId="584"/>
    <cellStyle name="Normal 10 2 2 4 2 2" xfId="1415"/>
    <cellStyle name="Normal 10 2 2 4 3" xfId="1105"/>
    <cellStyle name="Normal 10 2 2 4 4" xfId="1936"/>
    <cellStyle name="Normal 10 2 2 5" xfId="430"/>
    <cellStyle name="Normal 10 2 2 5 2" xfId="1261"/>
    <cellStyle name="Normal 10 2 2 6" xfId="741"/>
    <cellStyle name="Normal 10 2 2 6 2" xfId="1572"/>
    <cellStyle name="Normal 10 2 2 7" xfId="950"/>
    <cellStyle name="Normal 10 2 2 8" xfId="1774"/>
    <cellStyle name="Normal 10 2 3" xfId="86"/>
    <cellStyle name="Normal 10 2 3 2" xfId="87"/>
    <cellStyle name="Normal 10 2 3 2 2" xfId="279"/>
    <cellStyle name="Normal 10 2 3 2 2 2" xfId="589"/>
    <cellStyle name="Normal 10 2 3 2 2 2 2" xfId="1420"/>
    <cellStyle name="Normal 10 2 3 2 2 3" xfId="1110"/>
    <cellStyle name="Normal 10 2 3 2 2 4" xfId="1941"/>
    <cellStyle name="Normal 10 2 3 2 3" xfId="435"/>
    <cellStyle name="Normal 10 2 3 2 3 2" xfId="1266"/>
    <cellStyle name="Normal 10 2 3 2 4" xfId="742"/>
    <cellStyle name="Normal 10 2 3 2 4 2" xfId="1573"/>
    <cellStyle name="Normal 10 2 3 2 5" xfId="955"/>
    <cellStyle name="Normal 10 2 3 2 6" xfId="1779"/>
    <cellStyle name="Normal 10 2 3 3" xfId="278"/>
    <cellStyle name="Normal 10 2 3 3 2" xfId="588"/>
    <cellStyle name="Normal 10 2 3 3 2 2" xfId="1419"/>
    <cellStyle name="Normal 10 2 3 3 3" xfId="1109"/>
    <cellStyle name="Normal 10 2 3 3 4" xfId="1940"/>
    <cellStyle name="Normal 10 2 3 4" xfId="434"/>
    <cellStyle name="Normal 10 2 3 4 2" xfId="1265"/>
    <cellStyle name="Normal 10 2 3 5" xfId="743"/>
    <cellStyle name="Normal 10 2 3 5 2" xfId="1574"/>
    <cellStyle name="Normal 10 2 3 6" xfId="954"/>
    <cellStyle name="Normal 10 2 3 7" xfId="1778"/>
    <cellStyle name="Normal 10 2 4" xfId="88"/>
    <cellStyle name="Normal 10 2 4 2" xfId="280"/>
    <cellStyle name="Normal 10 2 4 2 2" xfId="590"/>
    <cellStyle name="Normal 10 2 4 2 2 2" xfId="1421"/>
    <cellStyle name="Normal 10 2 4 2 3" xfId="1111"/>
    <cellStyle name="Normal 10 2 4 2 4" xfId="1942"/>
    <cellStyle name="Normal 10 2 4 3" xfId="436"/>
    <cellStyle name="Normal 10 2 4 3 2" xfId="1267"/>
    <cellStyle name="Normal 10 2 4 4" xfId="744"/>
    <cellStyle name="Normal 10 2 4 4 2" xfId="1575"/>
    <cellStyle name="Normal 10 2 4 5" xfId="956"/>
    <cellStyle name="Normal 10 2 4 6" xfId="1780"/>
    <cellStyle name="Normal 10 2 5" xfId="273"/>
    <cellStyle name="Normal 10 2 5 2" xfId="583"/>
    <cellStyle name="Normal 10 2 5 2 2" xfId="1414"/>
    <cellStyle name="Normal 10 2 5 3" xfId="1104"/>
    <cellStyle name="Normal 10 2 5 4" xfId="1935"/>
    <cellStyle name="Normal 10 2 6" xfId="429"/>
    <cellStyle name="Normal 10 2 6 2" xfId="1260"/>
    <cellStyle name="Normal 10 2 7" xfId="745"/>
    <cellStyle name="Normal 10 2 7 2" xfId="1576"/>
    <cellStyle name="Normal 10 2 8" xfId="949"/>
    <cellStyle name="Normal 10 2 9" xfId="1773"/>
    <cellStyle name="Normal 10 3" xfId="89"/>
    <cellStyle name="Normal 10 3 2" xfId="90"/>
    <cellStyle name="Normal 10 3 2 2" xfId="91"/>
    <cellStyle name="Normal 10 3 2 2 2" xfId="283"/>
    <cellStyle name="Normal 10 3 2 2 2 2" xfId="593"/>
    <cellStyle name="Normal 10 3 2 2 2 2 2" xfId="1424"/>
    <cellStyle name="Normal 10 3 2 2 2 3" xfId="1114"/>
    <cellStyle name="Normal 10 3 2 2 2 4" xfId="1945"/>
    <cellStyle name="Normal 10 3 2 2 3" xfId="439"/>
    <cellStyle name="Normal 10 3 2 2 3 2" xfId="1270"/>
    <cellStyle name="Normal 10 3 2 2 4" xfId="746"/>
    <cellStyle name="Normal 10 3 2 2 4 2" xfId="1577"/>
    <cellStyle name="Normal 10 3 2 2 5" xfId="959"/>
    <cellStyle name="Normal 10 3 2 2 6" xfId="1783"/>
    <cellStyle name="Normal 10 3 2 3" xfId="282"/>
    <cellStyle name="Normal 10 3 2 3 2" xfId="592"/>
    <cellStyle name="Normal 10 3 2 3 2 2" xfId="1423"/>
    <cellStyle name="Normal 10 3 2 3 3" xfId="1113"/>
    <cellStyle name="Normal 10 3 2 3 4" xfId="1944"/>
    <cellStyle name="Normal 10 3 2 4" xfId="438"/>
    <cellStyle name="Normal 10 3 2 4 2" xfId="1269"/>
    <cellStyle name="Normal 10 3 2 5" xfId="747"/>
    <cellStyle name="Normal 10 3 2 5 2" xfId="1578"/>
    <cellStyle name="Normal 10 3 2 6" xfId="958"/>
    <cellStyle name="Normal 10 3 2 7" xfId="1782"/>
    <cellStyle name="Normal 10 3 3" xfId="92"/>
    <cellStyle name="Normal 10 3 3 2" xfId="284"/>
    <cellStyle name="Normal 10 3 3 2 2" xfId="594"/>
    <cellStyle name="Normal 10 3 3 2 2 2" xfId="1425"/>
    <cellStyle name="Normal 10 3 3 2 3" xfId="1115"/>
    <cellStyle name="Normal 10 3 3 2 4" xfId="1946"/>
    <cellStyle name="Normal 10 3 3 3" xfId="440"/>
    <cellStyle name="Normal 10 3 3 3 2" xfId="1271"/>
    <cellStyle name="Normal 10 3 3 4" xfId="748"/>
    <cellStyle name="Normal 10 3 3 4 2" xfId="1579"/>
    <cellStyle name="Normal 10 3 3 5" xfId="960"/>
    <cellStyle name="Normal 10 3 3 6" xfId="1784"/>
    <cellStyle name="Normal 10 3 4" xfId="281"/>
    <cellStyle name="Normal 10 3 4 2" xfId="591"/>
    <cellStyle name="Normal 10 3 4 2 2" xfId="1422"/>
    <cellStyle name="Normal 10 3 4 3" xfId="1112"/>
    <cellStyle name="Normal 10 3 4 4" xfId="1943"/>
    <cellStyle name="Normal 10 3 5" xfId="437"/>
    <cellStyle name="Normal 10 3 5 2" xfId="1268"/>
    <cellStyle name="Normal 10 3 6" xfId="749"/>
    <cellStyle name="Normal 10 3 6 2" xfId="1580"/>
    <cellStyle name="Normal 10 3 7" xfId="957"/>
    <cellStyle name="Normal 10 3 8" xfId="1781"/>
    <cellStyle name="Normal 10 4" xfId="93"/>
    <cellStyle name="Normal 10 4 2" xfId="94"/>
    <cellStyle name="Normal 10 4 2 2" xfId="286"/>
    <cellStyle name="Normal 10 4 2 2 2" xfId="596"/>
    <cellStyle name="Normal 10 4 2 2 2 2" xfId="1427"/>
    <cellStyle name="Normal 10 4 2 2 3" xfId="1117"/>
    <cellStyle name="Normal 10 4 2 2 4" xfId="1948"/>
    <cellStyle name="Normal 10 4 2 3" xfId="442"/>
    <cellStyle name="Normal 10 4 2 3 2" xfId="1273"/>
    <cellStyle name="Normal 10 4 2 4" xfId="750"/>
    <cellStyle name="Normal 10 4 2 4 2" xfId="1581"/>
    <cellStyle name="Normal 10 4 2 5" xfId="962"/>
    <cellStyle name="Normal 10 4 2 6" xfId="1786"/>
    <cellStyle name="Normal 10 4 3" xfId="285"/>
    <cellStyle name="Normal 10 4 3 2" xfId="595"/>
    <cellStyle name="Normal 10 4 3 2 2" xfId="1426"/>
    <cellStyle name="Normal 10 4 3 3" xfId="1116"/>
    <cellStyle name="Normal 10 4 3 4" xfId="1947"/>
    <cellStyle name="Normal 10 4 4" xfId="441"/>
    <cellStyle name="Normal 10 4 4 2" xfId="1272"/>
    <cellStyle name="Normal 10 4 5" xfId="751"/>
    <cellStyle name="Normal 10 4 5 2" xfId="1582"/>
    <cellStyle name="Normal 10 4 6" xfId="961"/>
    <cellStyle name="Normal 10 4 7" xfId="1785"/>
    <cellStyle name="Normal 10 5" xfId="95"/>
    <cellStyle name="Normal 10 5 2" xfId="287"/>
    <cellStyle name="Normal 10 5 2 2" xfId="597"/>
    <cellStyle name="Normal 10 5 2 2 2" xfId="1428"/>
    <cellStyle name="Normal 10 5 2 3" xfId="1118"/>
    <cellStyle name="Normal 10 5 2 4" xfId="1949"/>
    <cellStyle name="Normal 10 5 3" xfId="443"/>
    <cellStyle name="Normal 10 5 3 2" xfId="1274"/>
    <cellStyle name="Normal 10 5 4" xfId="752"/>
    <cellStyle name="Normal 10 5 4 2" xfId="1583"/>
    <cellStyle name="Normal 10 5 5" xfId="963"/>
    <cellStyle name="Normal 10 5 6" xfId="1787"/>
    <cellStyle name="Normal 10 6" xfId="272"/>
    <cellStyle name="Normal 10 6 2" xfId="582"/>
    <cellStyle name="Normal 10 6 2 2" xfId="1413"/>
    <cellStyle name="Normal 10 6 3" xfId="1103"/>
    <cellStyle name="Normal 10 6 4" xfId="1934"/>
    <cellStyle name="Normal 10 7" xfId="428"/>
    <cellStyle name="Normal 10 7 2" xfId="1259"/>
    <cellStyle name="Normal 10 8" xfId="753"/>
    <cellStyle name="Normal 10 8 2" xfId="1584"/>
    <cellStyle name="Normal 10 9" xfId="948"/>
    <cellStyle name="Normal 11" xfId="56"/>
    <cellStyle name="Normal 11 10" xfId="1788"/>
    <cellStyle name="Normal 11 11" xfId="96"/>
    <cellStyle name="Normal 11 2" xfId="97"/>
    <cellStyle name="Normal 11 2 2" xfId="98"/>
    <cellStyle name="Normal 11 2 2 2" xfId="99"/>
    <cellStyle name="Normal 11 2 2 2 2" xfId="100"/>
    <cellStyle name="Normal 11 2 2 2 2 2" xfId="292"/>
    <cellStyle name="Normal 11 2 2 2 2 2 2" xfId="602"/>
    <cellStyle name="Normal 11 2 2 2 2 2 2 2" xfId="1433"/>
    <cellStyle name="Normal 11 2 2 2 2 2 3" xfId="1123"/>
    <cellStyle name="Normal 11 2 2 2 2 2 4" xfId="1954"/>
    <cellStyle name="Normal 11 2 2 2 2 3" xfId="448"/>
    <cellStyle name="Normal 11 2 2 2 2 3 2" xfId="1279"/>
    <cellStyle name="Normal 11 2 2 2 2 4" xfId="754"/>
    <cellStyle name="Normal 11 2 2 2 2 4 2" xfId="1585"/>
    <cellStyle name="Normal 11 2 2 2 2 5" xfId="968"/>
    <cellStyle name="Normal 11 2 2 2 2 6" xfId="1792"/>
    <cellStyle name="Normal 11 2 2 2 3" xfId="291"/>
    <cellStyle name="Normal 11 2 2 2 3 2" xfId="601"/>
    <cellStyle name="Normal 11 2 2 2 3 2 2" xfId="1432"/>
    <cellStyle name="Normal 11 2 2 2 3 3" xfId="1122"/>
    <cellStyle name="Normal 11 2 2 2 3 4" xfId="1953"/>
    <cellStyle name="Normal 11 2 2 2 4" xfId="447"/>
    <cellStyle name="Normal 11 2 2 2 4 2" xfId="1278"/>
    <cellStyle name="Normal 11 2 2 2 5" xfId="755"/>
    <cellStyle name="Normal 11 2 2 2 5 2" xfId="1586"/>
    <cellStyle name="Normal 11 2 2 2 6" xfId="967"/>
    <cellStyle name="Normal 11 2 2 2 7" xfId="1791"/>
    <cellStyle name="Normal 11 2 2 3" xfId="101"/>
    <cellStyle name="Normal 11 2 2 3 2" xfId="293"/>
    <cellStyle name="Normal 11 2 2 3 2 2" xfId="603"/>
    <cellStyle name="Normal 11 2 2 3 2 2 2" xfId="1434"/>
    <cellStyle name="Normal 11 2 2 3 2 3" xfId="1124"/>
    <cellStyle name="Normal 11 2 2 3 2 4" xfId="1955"/>
    <cellStyle name="Normal 11 2 2 3 3" xfId="449"/>
    <cellStyle name="Normal 11 2 2 3 3 2" xfId="1280"/>
    <cellStyle name="Normal 11 2 2 3 4" xfId="756"/>
    <cellStyle name="Normal 11 2 2 3 4 2" xfId="1587"/>
    <cellStyle name="Normal 11 2 2 3 5" xfId="969"/>
    <cellStyle name="Normal 11 2 2 3 6" xfId="1793"/>
    <cellStyle name="Normal 11 2 2 4" xfId="290"/>
    <cellStyle name="Normal 11 2 2 4 2" xfId="600"/>
    <cellStyle name="Normal 11 2 2 4 2 2" xfId="1431"/>
    <cellStyle name="Normal 11 2 2 4 3" xfId="1121"/>
    <cellStyle name="Normal 11 2 2 4 4" xfId="1952"/>
    <cellStyle name="Normal 11 2 2 5" xfId="446"/>
    <cellStyle name="Normal 11 2 2 5 2" xfId="1277"/>
    <cellStyle name="Normal 11 2 2 6" xfId="757"/>
    <cellStyle name="Normal 11 2 2 6 2" xfId="1588"/>
    <cellStyle name="Normal 11 2 2 7" xfId="966"/>
    <cellStyle name="Normal 11 2 2 8" xfId="1790"/>
    <cellStyle name="Normal 11 2 3" xfId="102"/>
    <cellStyle name="Normal 11 2 3 2" xfId="103"/>
    <cellStyle name="Normal 11 2 3 2 2" xfId="295"/>
    <cellStyle name="Normal 11 2 3 2 2 2" xfId="605"/>
    <cellStyle name="Normal 11 2 3 2 2 2 2" xfId="1436"/>
    <cellStyle name="Normal 11 2 3 2 2 3" xfId="1126"/>
    <cellStyle name="Normal 11 2 3 2 2 4" xfId="1957"/>
    <cellStyle name="Normal 11 2 3 2 3" xfId="451"/>
    <cellStyle name="Normal 11 2 3 2 3 2" xfId="1282"/>
    <cellStyle name="Normal 11 2 3 2 4" xfId="758"/>
    <cellStyle name="Normal 11 2 3 2 4 2" xfId="1589"/>
    <cellStyle name="Normal 11 2 3 2 5" xfId="971"/>
    <cellStyle name="Normal 11 2 3 2 6" xfId="1795"/>
    <cellStyle name="Normal 11 2 3 3" xfId="294"/>
    <cellStyle name="Normal 11 2 3 3 2" xfId="604"/>
    <cellStyle name="Normal 11 2 3 3 2 2" xfId="1435"/>
    <cellStyle name="Normal 11 2 3 3 3" xfId="1125"/>
    <cellStyle name="Normal 11 2 3 3 4" xfId="1956"/>
    <cellStyle name="Normal 11 2 3 4" xfId="450"/>
    <cellStyle name="Normal 11 2 3 4 2" xfId="1281"/>
    <cellStyle name="Normal 11 2 3 5" xfId="759"/>
    <cellStyle name="Normal 11 2 3 5 2" xfId="1590"/>
    <cellStyle name="Normal 11 2 3 6" xfId="970"/>
    <cellStyle name="Normal 11 2 3 7" xfId="1794"/>
    <cellStyle name="Normal 11 2 4" xfId="104"/>
    <cellStyle name="Normal 11 2 4 2" xfId="296"/>
    <cellStyle name="Normal 11 2 4 2 2" xfId="606"/>
    <cellStyle name="Normal 11 2 4 2 2 2" xfId="1437"/>
    <cellStyle name="Normal 11 2 4 2 3" xfId="1127"/>
    <cellStyle name="Normal 11 2 4 2 4" xfId="1958"/>
    <cellStyle name="Normal 11 2 4 3" xfId="452"/>
    <cellStyle name="Normal 11 2 4 3 2" xfId="1283"/>
    <cellStyle name="Normal 11 2 4 4" xfId="760"/>
    <cellStyle name="Normal 11 2 4 4 2" xfId="1591"/>
    <cellStyle name="Normal 11 2 4 5" xfId="972"/>
    <cellStyle name="Normal 11 2 4 6" xfId="1796"/>
    <cellStyle name="Normal 11 2 5" xfId="289"/>
    <cellStyle name="Normal 11 2 5 2" xfId="599"/>
    <cellStyle name="Normal 11 2 5 2 2" xfId="1430"/>
    <cellStyle name="Normal 11 2 5 3" xfId="1120"/>
    <cellStyle name="Normal 11 2 5 4" xfId="1951"/>
    <cellStyle name="Normal 11 2 6" xfId="445"/>
    <cellStyle name="Normal 11 2 6 2" xfId="1276"/>
    <cellStyle name="Normal 11 2 7" xfId="761"/>
    <cellStyle name="Normal 11 2 7 2" xfId="1592"/>
    <cellStyle name="Normal 11 2 8" xfId="965"/>
    <cellStyle name="Normal 11 2 9" xfId="1789"/>
    <cellStyle name="Normal 11 3" xfId="105"/>
    <cellStyle name="Normal 11 3 2" xfId="106"/>
    <cellStyle name="Normal 11 3 2 2" xfId="107"/>
    <cellStyle name="Normal 11 3 2 2 2" xfId="299"/>
    <cellStyle name="Normal 11 3 2 2 2 2" xfId="609"/>
    <cellStyle name="Normal 11 3 2 2 2 2 2" xfId="1440"/>
    <cellStyle name="Normal 11 3 2 2 2 3" xfId="1130"/>
    <cellStyle name="Normal 11 3 2 2 2 4" xfId="1961"/>
    <cellStyle name="Normal 11 3 2 2 3" xfId="455"/>
    <cellStyle name="Normal 11 3 2 2 3 2" xfId="1286"/>
    <cellStyle name="Normal 11 3 2 2 4" xfId="762"/>
    <cellStyle name="Normal 11 3 2 2 4 2" xfId="1593"/>
    <cellStyle name="Normal 11 3 2 2 5" xfId="975"/>
    <cellStyle name="Normal 11 3 2 2 6" xfId="1799"/>
    <cellStyle name="Normal 11 3 2 3" xfId="298"/>
    <cellStyle name="Normal 11 3 2 3 2" xfId="608"/>
    <cellStyle name="Normal 11 3 2 3 2 2" xfId="1439"/>
    <cellStyle name="Normal 11 3 2 3 3" xfId="1129"/>
    <cellStyle name="Normal 11 3 2 3 4" xfId="1960"/>
    <cellStyle name="Normal 11 3 2 4" xfId="454"/>
    <cellStyle name="Normal 11 3 2 4 2" xfId="1285"/>
    <cellStyle name="Normal 11 3 2 5" xfId="763"/>
    <cellStyle name="Normal 11 3 2 5 2" xfId="1594"/>
    <cellStyle name="Normal 11 3 2 6" xfId="974"/>
    <cellStyle name="Normal 11 3 2 7" xfId="1798"/>
    <cellStyle name="Normal 11 3 3" xfId="108"/>
    <cellStyle name="Normal 11 3 3 2" xfId="300"/>
    <cellStyle name="Normal 11 3 3 2 2" xfId="610"/>
    <cellStyle name="Normal 11 3 3 2 2 2" xfId="1441"/>
    <cellStyle name="Normal 11 3 3 2 3" xfId="1131"/>
    <cellStyle name="Normal 11 3 3 2 4" xfId="1962"/>
    <cellStyle name="Normal 11 3 3 3" xfId="456"/>
    <cellStyle name="Normal 11 3 3 3 2" xfId="1287"/>
    <cellStyle name="Normal 11 3 3 4" xfId="764"/>
    <cellStyle name="Normal 11 3 3 4 2" xfId="1595"/>
    <cellStyle name="Normal 11 3 3 5" xfId="976"/>
    <cellStyle name="Normal 11 3 3 6" xfId="1800"/>
    <cellStyle name="Normal 11 3 4" xfId="297"/>
    <cellStyle name="Normal 11 3 4 2" xfId="607"/>
    <cellStyle name="Normal 11 3 4 2 2" xfId="1438"/>
    <cellStyle name="Normal 11 3 4 3" xfId="1128"/>
    <cellStyle name="Normal 11 3 4 4" xfId="1959"/>
    <cellStyle name="Normal 11 3 5" xfId="453"/>
    <cellStyle name="Normal 11 3 5 2" xfId="1284"/>
    <cellStyle name="Normal 11 3 6" xfId="765"/>
    <cellStyle name="Normal 11 3 6 2" xfId="1596"/>
    <cellStyle name="Normal 11 3 7" xfId="973"/>
    <cellStyle name="Normal 11 3 8" xfId="1797"/>
    <cellStyle name="Normal 11 4" xfId="109"/>
    <cellStyle name="Normal 11 4 2" xfId="110"/>
    <cellStyle name="Normal 11 4 2 2" xfId="302"/>
    <cellStyle name="Normal 11 4 2 2 2" xfId="612"/>
    <cellStyle name="Normal 11 4 2 2 2 2" xfId="1443"/>
    <cellStyle name="Normal 11 4 2 2 3" xfId="1133"/>
    <cellStyle name="Normal 11 4 2 2 4" xfId="1964"/>
    <cellStyle name="Normal 11 4 2 3" xfId="458"/>
    <cellStyle name="Normal 11 4 2 3 2" xfId="1289"/>
    <cellStyle name="Normal 11 4 2 4" xfId="766"/>
    <cellStyle name="Normal 11 4 2 4 2" xfId="1597"/>
    <cellStyle name="Normal 11 4 2 5" xfId="978"/>
    <cellStyle name="Normal 11 4 2 6" xfId="1802"/>
    <cellStyle name="Normal 11 4 3" xfId="301"/>
    <cellStyle name="Normal 11 4 3 2" xfId="611"/>
    <cellStyle name="Normal 11 4 3 2 2" xfId="1442"/>
    <cellStyle name="Normal 11 4 3 3" xfId="1132"/>
    <cellStyle name="Normal 11 4 3 4" xfId="1963"/>
    <cellStyle name="Normal 11 4 4" xfId="457"/>
    <cellStyle name="Normal 11 4 4 2" xfId="1288"/>
    <cellStyle name="Normal 11 4 5" xfId="767"/>
    <cellStyle name="Normal 11 4 5 2" xfId="1598"/>
    <cellStyle name="Normal 11 4 6" xfId="977"/>
    <cellStyle name="Normal 11 4 7" xfId="1801"/>
    <cellStyle name="Normal 11 5" xfId="111"/>
    <cellStyle name="Normal 11 5 2" xfId="303"/>
    <cellStyle name="Normal 11 5 2 2" xfId="613"/>
    <cellStyle name="Normal 11 5 2 2 2" xfId="1444"/>
    <cellStyle name="Normal 11 5 2 3" xfId="1134"/>
    <cellStyle name="Normal 11 5 2 4" xfId="1965"/>
    <cellStyle name="Normal 11 5 3" xfId="459"/>
    <cellStyle name="Normal 11 5 3 2" xfId="1290"/>
    <cellStyle name="Normal 11 5 4" xfId="768"/>
    <cellStyle name="Normal 11 5 4 2" xfId="1599"/>
    <cellStyle name="Normal 11 5 5" xfId="979"/>
    <cellStyle name="Normal 11 5 6" xfId="1803"/>
    <cellStyle name="Normal 11 6" xfId="288"/>
    <cellStyle name="Normal 11 6 2" xfId="598"/>
    <cellStyle name="Normal 11 6 2 2" xfId="1429"/>
    <cellStyle name="Normal 11 6 3" xfId="1119"/>
    <cellStyle name="Normal 11 6 4" xfId="1950"/>
    <cellStyle name="Normal 11 7" xfId="444"/>
    <cellStyle name="Normal 11 7 2" xfId="1275"/>
    <cellStyle name="Normal 11 8" xfId="769"/>
    <cellStyle name="Normal 11 8 2" xfId="1600"/>
    <cellStyle name="Normal 11 9" xfId="964"/>
    <cellStyle name="Normal 12" xfId="57"/>
    <cellStyle name="Normal 12 10" xfId="1804"/>
    <cellStyle name="Normal 12 11" xfId="112"/>
    <cellStyle name="Normal 12 2" xfId="113"/>
    <cellStyle name="Normal 12 2 2" xfId="114"/>
    <cellStyle name="Normal 12 2 2 2" xfId="115"/>
    <cellStyle name="Normal 12 2 2 2 2" xfId="116"/>
    <cellStyle name="Normal 12 2 2 2 2 2" xfId="308"/>
    <cellStyle name="Normal 12 2 2 2 2 2 2" xfId="618"/>
    <cellStyle name="Normal 12 2 2 2 2 2 2 2" xfId="1449"/>
    <cellStyle name="Normal 12 2 2 2 2 2 3" xfId="1139"/>
    <cellStyle name="Normal 12 2 2 2 2 2 4" xfId="1970"/>
    <cellStyle name="Normal 12 2 2 2 2 3" xfId="464"/>
    <cellStyle name="Normal 12 2 2 2 2 3 2" xfId="1295"/>
    <cellStyle name="Normal 12 2 2 2 2 4" xfId="770"/>
    <cellStyle name="Normal 12 2 2 2 2 4 2" xfId="1601"/>
    <cellStyle name="Normal 12 2 2 2 2 5" xfId="984"/>
    <cellStyle name="Normal 12 2 2 2 2 6" xfId="1808"/>
    <cellStyle name="Normal 12 2 2 2 3" xfId="307"/>
    <cellStyle name="Normal 12 2 2 2 3 2" xfId="617"/>
    <cellStyle name="Normal 12 2 2 2 3 2 2" xfId="1448"/>
    <cellStyle name="Normal 12 2 2 2 3 3" xfId="1138"/>
    <cellStyle name="Normal 12 2 2 2 3 4" xfId="1969"/>
    <cellStyle name="Normal 12 2 2 2 4" xfId="463"/>
    <cellStyle name="Normal 12 2 2 2 4 2" xfId="1294"/>
    <cellStyle name="Normal 12 2 2 2 5" xfId="771"/>
    <cellStyle name="Normal 12 2 2 2 5 2" xfId="1602"/>
    <cellStyle name="Normal 12 2 2 2 6" xfId="983"/>
    <cellStyle name="Normal 12 2 2 2 7" xfId="1807"/>
    <cellStyle name="Normal 12 2 2 3" xfId="117"/>
    <cellStyle name="Normal 12 2 2 3 2" xfId="309"/>
    <cellStyle name="Normal 12 2 2 3 2 2" xfId="619"/>
    <cellStyle name="Normal 12 2 2 3 2 2 2" xfId="1450"/>
    <cellStyle name="Normal 12 2 2 3 2 3" xfId="1140"/>
    <cellStyle name="Normal 12 2 2 3 2 4" xfId="1971"/>
    <cellStyle name="Normal 12 2 2 3 3" xfId="465"/>
    <cellStyle name="Normal 12 2 2 3 3 2" xfId="1296"/>
    <cellStyle name="Normal 12 2 2 3 4" xfId="772"/>
    <cellStyle name="Normal 12 2 2 3 4 2" xfId="1603"/>
    <cellStyle name="Normal 12 2 2 3 5" xfId="985"/>
    <cellStyle name="Normal 12 2 2 3 6" xfId="1809"/>
    <cellStyle name="Normal 12 2 2 4" xfId="306"/>
    <cellStyle name="Normal 12 2 2 4 2" xfId="616"/>
    <cellStyle name="Normal 12 2 2 4 2 2" xfId="1447"/>
    <cellStyle name="Normal 12 2 2 4 3" xfId="1137"/>
    <cellStyle name="Normal 12 2 2 4 4" xfId="1968"/>
    <cellStyle name="Normal 12 2 2 5" xfId="462"/>
    <cellStyle name="Normal 12 2 2 5 2" xfId="1293"/>
    <cellStyle name="Normal 12 2 2 6" xfId="773"/>
    <cellStyle name="Normal 12 2 2 6 2" xfId="1604"/>
    <cellStyle name="Normal 12 2 2 7" xfId="982"/>
    <cellStyle name="Normal 12 2 2 8" xfId="1806"/>
    <cellStyle name="Normal 12 2 3" xfId="118"/>
    <cellStyle name="Normal 12 2 3 2" xfId="119"/>
    <cellStyle name="Normal 12 2 3 2 2" xfId="311"/>
    <cellStyle name="Normal 12 2 3 2 2 2" xfId="621"/>
    <cellStyle name="Normal 12 2 3 2 2 2 2" xfId="1452"/>
    <cellStyle name="Normal 12 2 3 2 2 3" xfId="1142"/>
    <cellStyle name="Normal 12 2 3 2 2 4" xfId="1973"/>
    <cellStyle name="Normal 12 2 3 2 3" xfId="467"/>
    <cellStyle name="Normal 12 2 3 2 3 2" xfId="1298"/>
    <cellStyle name="Normal 12 2 3 2 4" xfId="774"/>
    <cellStyle name="Normal 12 2 3 2 4 2" xfId="1605"/>
    <cellStyle name="Normal 12 2 3 2 5" xfId="987"/>
    <cellStyle name="Normal 12 2 3 2 6" xfId="1811"/>
    <cellStyle name="Normal 12 2 3 3" xfId="310"/>
    <cellStyle name="Normal 12 2 3 3 2" xfId="620"/>
    <cellStyle name="Normal 12 2 3 3 2 2" xfId="1451"/>
    <cellStyle name="Normal 12 2 3 3 3" xfId="1141"/>
    <cellStyle name="Normal 12 2 3 3 4" xfId="1972"/>
    <cellStyle name="Normal 12 2 3 4" xfId="466"/>
    <cellStyle name="Normal 12 2 3 4 2" xfId="1297"/>
    <cellStyle name="Normal 12 2 3 5" xfId="775"/>
    <cellStyle name="Normal 12 2 3 5 2" xfId="1606"/>
    <cellStyle name="Normal 12 2 3 6" xfId="986"/>
    <cellStyle name="Normal 12 2 3 7" xfId="1810"/>
    <cellStyle name="Normal 12 2 4" xfId="120"/>
    <cellStyle name="Normal 12 2 4 2" xfId="312"/>
    <cellStyle name="Normal 12 2 4 2 2" xfId="622"/>
    <cellStyle name="Normal 12 2 4 2 2 2" xfId="1453"/>
    <cellStyle name="Normal 12 2 4 2 3" xfId="1143"/>
    <cellStyle name="Normal 12 2 4 2 4" xfId="1974"/>
    <cellStyle name="Normal 12 2 4 3" xfId="468"/>
    <cellStyle name="Normal 12 2 4 3 2" xfId="1299"/>
    <cellStyle name="Normal 12 2 4 4" xfId="776"/>
    <cellStyle name="Normal 12 2 4 4 2" xfId="1607"/>
    <cellStyle name="Normal 12 2 4 5" xfId="988"/>
    <cellStyle name="Normal 12 2 4 6" xfId="1812"/>
    <cellStyle name="Normal 12 2 5" xfId="305"/>
    <cellStyle name="Normal 12 2 5 2" xfId="615"/>
    <cellStyle name="Normal 12 2 5 2 2" xfId="1446"/>
    <cellStyle name="Normal 12 2 5 3" xfId="1136"/>
    <cellStyle name="Normal 12 2 5 4" xfId="1967"/>
    <cellStyle name="Normal 12 2 6" xfId="461"/>
    <cellStyle name="Normal 12 2 6 2" xfId="1292"/>
    <cellStyle name="Normal 12 2 7" xfId="777"/>
    <cellStyle name="Normal 12 2 7 2" xfId="1608"/>
    <cellStyle name="Normal 12 2 8" xfId="981"/>
    <cellStyle name="Normal 12 2 9" xfId="1805"/>
    <cellStyle name="Normal 12 3" xfId="121"/>
    <cellStyle name="Normal 12 3 2" xfId="122"/>
    <cellStyle name="Normal 12 3 2 2" xfId="123"/>
    <cellStyle name="Normal 12 3 2 2 2" xfId="315"/>
    <cellStyle name="Normal 12 3 2 2 2 2" xfId="625"/>
    <cellStyle name="Normal 12 3 2 2 2 2 2" xfId="1456"/>
    <cellStyle name="Normal 12 3 2 2 2 3" xfId="1146"/>
    <cellStyle name="Normal 12 3 2 2 2 4" xfId="1977"/>
    <cellStyle name="Normal 12 3 2 2 3" xfId="471"/>
    <cellStyle name="Normal 12 3 2 2 3 2" xfId="1302"/>
    <cellStyle name="Normal 12 3 2 2 4" xfId="778"/>
    <cellStyle name="Normal 12 3 2 2 4 2" xfId="1609"/>
    <cellStyle name="Normal 12 3 2 2 5" xfId="991"/>
    <cellStyle name="Normal 12 3 2 2 6" xfId="1815"/>
    <cellStyle name="Normal 12 3 2 3" xfId="314"/>
    <cellStyle name="Normal 12 3 2 3 2" xfId="624"/>
    <cellStyle name="Normal 12 3 2 3 2 2" xfId="1455"/>
    <cellStyle name="Normal 12 3 2 3 3" xfId="1145"/>
    <cellStyle name="Normal 12 3 2 3 4" xfId="1976"/>
    <cellStyle name="Normal 12 3 2 4" xfId="470"/>
    <cellStyle name="Normal 12 3 2 4 2" xfId="1301"/>
    <cellStyle name="Normal 12 3 2 5" xfId="779"/>
    <cellStyle name="Normal 12 3 2 5 2" xfId="1610"/>
    <cellStyle name="Normal 12 3 2 6" xfId="990"/>
    <cellStyle name="Normal 12 3 2 7" xfId="1814"/>
    <cellStyle name="Normal 12 3 3" xfId="124"/>
    <cellStyle name="Normal 12 3 3 2" xfId="316"/>
    <cellStyle name="Normal 12 3 3 2 2" xfId="626"/>
    <cellStyle name="Normal 12 3 3 2 2 2" xfId="1457"/>
    <cellStyle name="Normal 12 3 3 2 3" xfId="1147"/>
    <cellStyle name="Normal 12 3 3 2 4" xfId="1978"/>
    <cellStyle name="Normal 12 3 3 3" xfId="472"/>
    <cellStyle name="Normal 12 3 3 3 2" xfId="1303"/>
    <cellStyle name="Normal 12 3 3 4" xfId="780"/>
    <cellStyle name="Normal 12 3 3 4 2" xfId="1611"/>
    <cellStyle name="Normal 12 3 3 5" xfId="992"/>
    <cellStyle name="Normal 12 3 3 6" xfId="1816"/>
    <cellStyle name="Normal 12 3 4" xfId="313"/>
    <cellStyle name="Normal 12 3 4 2" xfId="623"/>
    <cellStyle name="Normal 12 3 4 2 2" xfId="1454"/>
    <cellStyle name="Normal 12 3 4 3" xfId="1144"/>
    <cellStyle name="Normal 12 3 4 4" xfId="1975"/>
    <cellStyle name="Normal 12 3 5" xfId="469"/>
    <cellStyle name="Normal 12 3 5 2" xfId="1300"/>
    <cellStyle name="Normal 12 3 6" xfId="781"/>
    <cellStyle name="Normal 12 3 6 2" xfId="1612"/>
    <cellStyle name="Normal 12 3 7" xfId="989"/>
    <cellStyle name="Normal 12 3 8" xfId="1813"/>
    <cellStyle name="Normal 12 4" xfId="125"/>
    <cellStyle name="Normal 12 4 2" xfId="126"/>
    <cellStyle name="Normal 12 4 2 2" xfId="318"/>
    <cellStyle name="Normal 12 4 2 2 2" xfId="628"/>
    <cellStyle name="Normal 12 4 2 2 2 2" xfId="1459"/>
    <cellStyle name="Normal 12 4 2 2 3" xfId="1149"/>
    <cellStyle name="Normal 12 4 2 2 4" xfId="1980"/>
    <cellStyle name="Normal 12 4 2 3" xfId="474"/>
    <cellStyle name="Normal 12 4 2 3 2" xfId="1305"/>
    <cellStyle name="Normal 12 4 2 4" xfId="782"/>
    <cellStyle name="Normal 12 4 2 4 2" xfId="1613"/>
    <cellStyle name="Normal 12 4 2 5" xfId="994"/>
    <cellStyle name="Normal 12 4 2 6" xfId="1818"/>
    <cellStyle name="Normal 12 4 3" xfId="317"/>
    <cellStyle name="Normal 12 4 3 2" xfId="627"/>
    <cellStyle name="Normal 12 4 3 2 2" xfId="1458"/>
    <cellStyle name="Normal 12 4 3 3" xfId="1148"/>
    <cellStyle name="Normal 12 4 3 4" xfId="1979"/>
    <cellStyle name="Normal 12 4 4" xfId="473"/>
    <cellStyle name="Normal 12 4 4 2" xfId="1304"/>
    <cellStyle name="Normal 12 4 5" xfId="783"/>
    <cellStyle name="Normal 12 4 5 2" xfId="1614"/>
    <cellStyle name="Normal 12 4 6" xfId="993"/>
    <cellStyle name="Normal 12 4 7" xfId="1817"/>
    <cellStyle name="Normal 12 5" xfId="127"/>
    <cellStyle name="Normal 12 5 2" xfId="319"/>
    <cellStyle name="Normal 12 5 2 2" xfId="629"/>
    <cellStyle name="Normal 12 5 2 2 2" xfId="1460"/>
    <cellStyle name="Normal 12 5 2 3" xfId="1150"/>
    <cellStyle name="Normal 12 5 2 4" xfId="1981"/>
    <cellStyle name="Normal 12 5 3" xfId="475"/>
    <cellStyle name="Normal 12 5 3 2" xfId="1306"/>
    <cellStyle name="Normal 12 5 4" xfId="784"/>
    <cellStyle name="Normal 12 5 4 2" xfId="1615"/>
    <cellStyle name="Normal 12 5 5" xfId="995"/>
    <cellStyle name="Normal 12 5 6" xfId="1819"/>
    <cellStyle name="Normal 12 6" xfId="304"/>
    <cellStyle name="Normal 12 6 2" xfId="614"/>
    <cellStyle name="Normal 12 6 2 2" xfId="1445"/>
    <cellStyle name="Normal 12 6 3" xfId="1135"/>
    <cellStyle name="Normal 12 6 4" xfId="1966"/>
    <cellStyle name="Normal 12 7" xfId="460"/>
    <cellStyle name="Normal 12 7 2" xfId="1291"/>
    <cellStyle name="Normal 12 8" xfId="785"/>
    <cellStyle name="Normal 12 8 2" xfId="1616"/>
    <cellStyle name="Normal 12 9" xfId="980"/>
    <cellStyle name="Normal 13" xfId="58"/>
    <cellStyle name="Normal 13 2" xfId="128"/>
    <cellStyle name="Normal 13 3" xfId="129"/>
    <cellStyle name="Normal 13 3 2" xfId="130"/>
    <cellStyle name="Normal 13 4" xfId="68"/>
    <cellStyle name="Normal 14" xfId="65"/>
    <cellStyle name="Normal 14 10" xfId="131"/>
    <cellStyle name="Normal 14 2" xfId="132"/>
    <cellStyle name="Normal 14 2 2" xfId="133"/>
    <cellStyle name="Normal 14 2 2 2" xfId="134"/>
    <cellStyle name="Normal 14 2 2 2 2" xfId="323"/>
    <cellStyle name="Normal 14 2 2 2 2 2" xfId="633"/>
    <cellStyle name="Normal 14 2 2 2 2 2 2" xfId="1464"/>
    <cellStyle name="Normal 14 2 2 2 2 3" xfId="1154"/>
    <cellStyle name="Normal 14 2 2 2 2 4" xfId="1985"/>
    <cellStyle name="Normal 14 2 2 2 3" xfId="479"/>
    <cellStyle name="Normal 14 2 2 2 3 2" xfId="1310"/>
    <cellStyle name="Normal 14 2 2 2 4" xfId="786"/>
    <cellStyle name="Normal 14 2 2 2 4 2" xfId="1617"/>
    <cellStyle name="Normal 14 2 2 2 5" xfId="999"/>
    <cellStyle name="Normal 14 2 2 2 6" xfId="1823"/>
    <cellStyle name="Normal 14 2 2 3" xfId="322"/>
    <cellStyle name="Normal 14 2 2 3 2" xfId="632"/>
    <cellStyle name="Normal 14 2 2 3 2 2" xfId="1463"/>
    <cellStyle name="Normal 14 2 2 3 3" xfId="1153"/>
    <cellStyle name="Normal 14 2 2 3 4" xfId="1984"/>
    <cellStyle name="Normal 14 2 2 4" xfId="478"/>
    <cellStyle name="Normal 14 2 2 4 2" xfId="1309"/>
    <cellStyle name="Normal 14 2 2 5" xfId="787"/>
    <cellStyle name="Normal 14 2 2 5 2" xfId="1618"/>
    <cellStyle name="Normal 14 2 2 6" xfId="998"/>
    <cellStyle name="Normal 14 2 2 7" xfId="1822"/>
    <cellStyle name="Normal 14 2 3" xfId="135"/>
    <cellStyle name="Normal 14 2 3 2" xfId="324"/>
    <cellStyle name="Normal 14 2 3 2 2" xfId="634"/>
    <cellStyle name="Normal 14 2 3 2 2 2" xfId="1465"/>
    <cellStyle name="Normal 14 2 3 2 3" xfId="1155"/>
    <cellStyle name="Normal 14 2 3 2 4" xfId="1986"/>
    <cellStyle name="Normal 14 2 3 3" xfId="480"/>
    <cellStyle name="Normal 14 2 3 3 2" xfId="1311"/>
    <cellStyle name="Normal 14 2 3 4" xfId="788"/>
    <cellStyle name="Normal 14 2 3 4 2" xfId="1619"/>
    <cellStyle name="Normal 14 2 3 5" xfId="1000"/>
    <cellStyle name="Normal 14 2 3 6" xfId="1824"/>
    <cellStyle name="Normal 14 2 4" xfId="321"/>
    <cellStyle name="Normal 14 2 4 2" xfId="631"/>
    <cellStyle name="Normal 14 2 4 2 2" xfId="1462"/>
    <cellStyle name="Normal 14 2 4 3" xfId="1152"/>
    <cellStyle name="Normal 14 2 4 4" xfId="1983"/>
    <cellStyle name="Normal 14 2 5" xfId="477"/>
    <cellStyle name="Normal 14 2 5 2" xfId="1308"/>
    <cellStyle name="Normal 14 2 6" xfId="789"/>
    <cellStyle name="Normal 14 2 6 2" xfId="1620"/>
    <cellStyle name="Normal 14 2 7" xfId="997"/>
    <cellStyle name="Normal 14 2 8" xfId="1821"/>
    <cellStyle name="Normal 14 3" xfId="136"/>
    <cellStyle name="Normal 14 3 2" xfId="137"/>
    <cellStyle name="Normal 14 3 2 2" xfId="326"/>
    <cellStyle name="Normal 14 3 2 2 2" xfId="636"/>
    <cellStyle name="Normal 14 3 2 2 2 2" xfId="1467"/>
    <cellStyle name="Normal 14 3 2 2 3" xfId="1157"/>
    <cellStyle name="Normal 14 3 2 2 4" xfId="1988"/>
    <cellStyle name="Normal 14 3 2 3" xfId="482"/>
    <cellStyle name="Normal 14 3 2 3 2" xfId="1313"/>
    <cellStyle name="Normal 14 3 2 4" xfId="790"/>
    <cellStyle name="Normal 14 3 2 4 2" xfId="1621"/>
    <cellStyle name="Normal 14 3 2 5" xfId="1002"/>
    <cellStyle name="Normal 14 3 2 6" xfId="1826"/>
    <cellStyle name="Normal 14 3 3" xfId="325"/>
    <cellStyle name="Normal 14 3 3 2" xfId="635"/>
    <cellStyle name="Normal 14 3 3 2 2" xfId="1466"/>
    <cellStyle name="Normal 14 3 3 3" xfId="1156"/>
    <cellStyle name="Normal 14 3 3 4" xfId="1987"/>
    <cellStyle name="Normal 14 3 4" xfId="481"/>
    <cellStyle name="Normal 14 3 4 2" xfId="1312"/>
    <cellStyle name="Normal 14 3 5" xfId="791"/>
    <cellStyle name="Normal 14 3 5 2" xfId="1622"/>
    <cellStyle name="Normal 14 3 6" xfId="1001"/>
    <cellStyle name="Normal 14 3 7" xfId="1825"/>
    <cellStyle name="Normal 14 4" xfId="138"/>
    <cellStyle name="Normal 14 4 2" xfId="327"/>
    <cellStyle name="Normal 14 4 2 2" xfId="637"/>
    <cellStyle name="Normal 14 4 2 2 2" xfId="1468"/>
    <cellStyle name="Normal 14 4 2 3" xfId="1158"/>
    <cellStyle name="Normal 14 4 2 4" xfId="1989"/>
    <cellStyle name="Normal 14 4 3" xfId="483"/>
    <cellStyle name="Normal 14 4 3 2" xfId="1314"/>
    <cellStyle name="Normal 14 4 4" xfId="792"/>
    <cellStyle name="Normal 14 4 4 2" xfId="1623"/>
    <cellStyle name="Normal 14 4 5" xfId="1003"/>
    <cellStyle name="Normal 14 4 6" xfId="1827"/>
    <cellStyle name="Normal 14 5" xfId="320"/>
    <cellStyle name="Normal 14 5 2" xfId="630"/>
    <cellStyle name="Normal 14 5 2 2" xfId="1461"/>
    <cellStyle name="Normal 14 5 3" xfId="1151"/>
    <cellStyle name="Normal 14 5 4" xfId="1982"/>
    <cellStyle name="Normal 14 6" xfId="476"/>
    <cellStyle name="Normal 14 6 2" xfId="1307"/>
    <cellStyle name="Normal 14 7" xfId="793"/>
    <cellStyle name="Normal 14 7 2" xfId="1624"/>
    <cellStyle name="Normal 14 8" xfId="996"/>
    <cellStyle name="Normal 14 9" xfId="1820"/>
    <cellStyle name="Normal 15" xfId="139"/>
    <cellStyle name="Normal 15 2" xfId="140"/>
    <cellStyle name="Normal 15 2 2" xfId="141"/>
    <cellStyle name="Normal 15 2 2 2" xfId="142"/>
    <cellStyle name="Normal 15 2 2 2 2" xfId="331"/>
    <cellStyle name="Normal 15 2 2 2 2 2" xfId="641"/>
    <cellStyle name="Normal 15 2 2 2 2 2 2" xfId="1472"/>
    <cellStyle name="Normal 15 2 2 2 2 3" xfId="1162"/>
    <cellStyle name="Normal 15 2 2 2 2 4" xfId="1993"/>
    <cellStyle name="Normal 15 2 2 2 3" xfId="487"/>
    <cellStyle name="Normal 15 2 2 2 3 2" xfId="1318"/>
    <cellStyle name="Normal 15 2 2 2 4" xfId="794"/>
    <cellStyle name="Normal 15 2 2 2 4 2" xfId="1625"/>
    <cellStyle name="Normal 15 2 2 2 5" xfId="1007"/>
    <cellStyle name="Normal 15 2 2 2 6" xfId="1831"/>
    <cellStyle name="Normal 15 2 2 3" xfId="330"/>
    <cellStyle name="Normal 15 2 2 3 2" xfId="640"/>
    <cellStyle name="Normal 15 2 2 3 2 2" xfId="1471"/>
    <cellStyle name="Normal 15 2 2 3 3" xfId="1161"/>
    <cellStyle name="Normal 15 2 2 3 4" xfId="1992"/>
    <cellStyle name="Normal 15 2 2 4" xfId="486"/>
    <cellStyle name="Normal 15 2 2 4 2" xfId="1317"/>
    <cellStyle name="Normal 15 2 2 5" xfId="795"/>
    <cellStyle name="Normal 15 2 2 5 2" xfId="1626"/>
    <cellStyle name="Normal 15 2 2 6" xfId="1006"/>
    <cellStyle name="Normal 15 2 2 7" xfId="1830"/>
    <cellStyle name="Normal 15 2 3" xfId="143"/>
    <cellStyle name="Normal 15 2 3 2" xfId="332"/>
    <cellStyle name="Normal 15 2 3 2 2" xfId="642"/>
    <cellStyle name="Normal 15 2 3 2 2 2" xfId="1473"/>
    <cellStyle name="Normal 15 2 3 2 3" xfId="1163"/>
    <cellStyle name="Normal 15 2 3 2 4" xfId="1994"/>
    <cellStyle name="Normal 15 2 3 3" xfId="488"/>
    <cellStyle name="Normal 15 2 3 3 2" xfId="1319"/>
    <cellStyle name="Normal 15 2 3 4" xfId="796"/>
    <cellStyle name="Normal 15 2 3 4 2" xfId="1627"/>
    <cellStyle name="Normal 15 2 3 5" xfId="1008"/>
    <cellStyle name="Normal 15 2 3 6" xfId="1832"/>
    <cellStyle name="Normal 15 2 4" xfId="329"/>
    <cellStyle name="Normal 15 2 4 2" xfId="639"/>
    <cellStyle name="Normal 15 2 4 2 2" xfId="1470"/>
    <cellStyle name="Normal 15 2 4 3" xfId="1160"/>
    <cellStyle name="Normal 15 2 4 4" xfId="1991"/>
    <cellStyle name="Normal 15 2 5" xfId="485"/>
    <cellStyle name="Normal 15 2 5 2" xfId="1316"/>
    <cellStyle name="Normal 15 2 6" xfId="797"/>
    <cellStyle name="Normal 15 2 6 2" xfId="1628"/>
    <cellStyle name="Normal 15 2 7" xfId="1005"/>
    <cellStyle name="Normal 15 2 8" xfId="1829"/>
    <cellStyle name="Normal 15 3" xfId="144"/>
    <cellStyle name="Normal 15 3 2" xfId="145"/>
    <cellStyle name="Normal 15 3 2 2" xfId="334"/>
    <cellStyle name="Normal 15 3 2 2 2" xfId="644"/>
    <cellStyle name="Normal 15 3 2 2 2 2" xfId="1475"/>
    <cellStyle name="Normal 15 3 2 2 3" xfId="1165"/>
    <cellStyle name="Normal 15 3 2 2 4" xfId="1996"/>
    <cellStyle name="Normal 15 3 2 3" xfId="490"/>
    <cellStyle name="Normal 15 3 2 3 2" xfId="1321"/>
    <cellStyle name="Normal 15 3 2 4" xfId="798"/>
    <cellStyle name="Normal 15 3 2 4 2" xfId="1629"/>
    <cellStyle name="Normal 15 3 2 5" xfId="1010"/>
    <cellStyle name="Normal 15 3 2 6" xfId="1834"/>
    <cellStyle name="Normal 15 3 3" xfId="333"/>
    <cellStyle name="Normal 15 3 3 2" xfId="643"/>
    <cellStyle name="Normal 15 3 3 2 2" xfId="1474"/>
    <cellStyle name="Normal 15 3 3 3" xfId="1164"/>
    <cellStyle name="Normal 15 3 3 4" xfId="1995"/>
    <cellStyle name="Normal 15 3 4" xfId="489"/>
    <cellStyle name="Normal 15 3 4 2" xfId="1320"/>
    <cellStyle name="Normal 15 3 5" xfId="799"/>
    <cellStyle name="Normal 15 3 5 2" xfId="1630"/>
    <cellStyle name="Normal 15 3 6" xfId="1009"/>
    <cellStyle name="Normal 15 3 7" xfId="1833"/>
    <cellStyle name="Normal 15 4" xfId="146"/>
    <cellStyle name="Normal 15 4 2" xfId="335"/>
    <cellStyle name="Normal 15 4 2 2" xfId="645"/>
    <cellStyle name="Normal 15 4 2 2 2" xfId="1476"/>
    <cellStyle name="Normal 15 4 2 3" xfId="1166"/>
    <cellStyle name="Normal 15 4 2 4" xfId="1997"/>
    <cellStyle name="Normal 15 4 3" xfId="491"/>
    <cellStyle name="Normal 15 4 3 2" xfId="1322"/>
    <cellStyle name="Normal 15 4 4" xfId="800"/>
    <cellStyle name="Normal 15 4 4 2" xfId="1631"/>
    <cellStyle name="Normal 15 4 5" xfId="1011"/>
    <cellStyle name="Normal 15 4 6" xfId="1835"/>
    <cellStyle name="Normal 15 5" xfId="328"/>
    <cellStyle name="Normal 15 5 2" xfId="638"/>
    <cellStyle name="Normal 15 5 2 2" xfId="1469"/>
    <cellStyle name="Normal 15 5 3" xfId="1159"/>
    <cellStyle name="Normal 15 5 4" xfId="1990"/>
    <cellStyle name="Normal 15 6" xfId="484"/>
    <cellStyle name="Normal 15 6 2" xfId="1315"/>
    <cellStyle name="Normal 15 7" xfId="801"/>
    <cellStyle name="Normal 15 7 2" xfId="1632"/>
    <cellStyle name="Normal 15 8" xfId="1004"/>
    <cellStyle name="Normal 15 9" xfId="1828"/>
    <cellStyle name="Normal 16" xfId="147"/>
    <cellStyle name="Normal 16 2" xfId="148"/>
    <cellStyle name="Normal 16 2 2" xfId="149"/>
    <cellStyle name="Normal 16 2 2 2" xfId="338"/>
    <cellStyle name="Normal 16 2 2 2 2" xfId="648"/>
    <cellStyle name="Normal 16 2 2 2 2 2" xfId="1479"/>
    <cellStyle name="Normal 16 2 2 2 3" xfId="1169"/>
    <cellStyle name="Normal 16 2 2 2 4" xfId="2000"/>
    <cellStyle name="Normal 16 2 2 3" xfId="494"/>
    <cellStyle name="Normal 16 2 2 3 2" xfId="1325"/>
    <cellStyle name="Normal 16 2 2 4" xfId="802"/>
    <cellStyle name="Normal 16 2 2 4 2" xfId="1633"/>
    <cellStyle name="Normal 16 2 2 5" xfId="1014"/>
    <cellStyle name="Normal 16 2 2 6" xfId="1838"/>
    <cellStyle name="Normal 16 2 3" xfId="337"/>
    <cellStyle name="Normal 16 2 3 2" xfId="647"/>
    <cellStyle name="Normal 16 2 3 2 2" xfId="1478"/>
    <cellStyle name="Normal 16 2 3 3" xfId="1168"/>
    <cellStyle name="Normal 16 2 3 4" xfId="1999"/>
    <cellStyle name="Normal 16 2 4" xfId="493"/>
    <cellStyle name="Normal 16 2 4 2" xfId="1324"/>
    <cellStyle name="Normal 16 2 5" xfId="803"/>
    <cellStyle name="Normal 16 2 5 2" xfId="1634"/>
    <cellStyle name="Normal 16 2 6" xfId="1013"/>
    <cellStyle name="Normal 16 2 7" xfId="1837"/>
    <cellStyle name="Normal 16 3" xfId="150"/>
    <cellStyle name="Normal 16 3 2" xfId="339"/>
    <cellStyle name="Normal 16 3 2 2" xfId="649"/>
    <cellStyle name="Normal 16 3 2 2 2" xfId="1480"/>
    <cellStyle name="Normal 16 3 2 3" xfId="1170"/>
    <cellStyle name="Normal 16 3 2 4" xfId="2001"/>
    <cellStyle name="Normal 16 3 3" xfId="495"/>
    <cellStyle name="Normal 16 3 3 2" xfId="1326"/>
    <cellStyle name="Normal 16 3 4" xfId="804"/>
    <cellStyle name="Normal 16 3 4 2" xfId="1635"/>
    <cellStyle name="Normal 16 3 5" xfId="1015"/>
    <cellStyle name="Normal 16 3 6" xfId="1839"/>
    <cellStyle name="Normal 16 4" xfId="336"/>
    <cellStyle name="Normal 16 4 2" xfId="646"/>
    <cellStyle name="Normal 16 4 2 2" xfId="1477"/>
    <cellStyle name="Normal 16 4 3" xfId="1167"/>
    <cellStyle name="Normal 16 4 4" xfId="1998"/>
    <cellStyle name="Normal 16 5" xfId="492"/>
    <cellStyle name="Normal 16 5 2" xfId="1323"/>
    <cellStyle name="Normal 16 6" xfId="805"/>
    <cellStyle name="Normal 16 6 2" xfId="1636"/>
    <cellStyle name="Normal 16 7" xfId="1012"/>
    <cellStyle name="Normal 16 8" xfId="1836"/>
    <cellStyle name="Normal 17" xfId="151"/>
    <cellStyle name="Normal 17 2" xfId="152"/>
    <cellStyle name="Normal 18" xfId="69"/>
    <cellStyle name="Normal 19" xfId="153"/>
    <cellStyle name="Normal 19 2" xfId="154"/>
    <cellStyle name="Normal 19 2 2" xfId="341"/>
    <cellStyle name="Normal 19 2 2 2" xfId="651"/>
    <cellStyle name="Normal 19 2 2 2 2" xfId="1482"/>
    <cellStyle name="Normal 19 2 2 3" xfId="1172"/>
    <cellStyle name="Normal 19 2 2 4" xfId="2003"/>
    <cellStyle name="Normal 19 2 3" xfId="497"/>
    <cellStyle name="Normal 19 2 3 2" xfId="1328"/>
    <cellStyle name="Normal 19 2 4" xfId="806"/>
    <cellStyle name="Normal 19 2 4 2" xfId="1637"/>
    <cellStyle name="Normal 19 2 5" xfId="1017"/>
    <cellStyle name="Normal 19 2 6" xfId="1841"/>
    <cellStyle name="Normal 19 3" xfId="340"/>
    <cellStyle name="Normal 19 3 2" xfId="650"/>
    <cellStyle name="Normal 19 3 2 2" xfId="1481"/>
    <cellStyle name="Normal 19 3 3" xfId="1171"/>
    <cellStyle name="Normal 19 3 4" xfId="2002"/>
    <cellStyle name="Normal 19 4" xfId="496"/>
    <cellStyle name="Normal 19 4 2" xfId="1327"/>
    <cellStyle name="Normal 19 5" xfId="807"/>
    <cellStyle name="Normal 19 5 2" xfId="1638"/>
    <cellStyle name="Normal 19 6" xfId="1016"/>
    <cellStyle name="Normal 19 7" xfId="1840"/>
    <cellStyle name="Normal 2" xfId="9"/>
    <cellStyle name="Normal 2 10" xfId="255"/>
    <cellStyle name="Normal 2 2" xfId="10"/>
    <cellStyle name="Normal 2 2 2" xfId="155"/>
    <cellStyle name="Normal 2 2 2 2" xfId="156"/>
    <cellStyle name="Normal 2 2 3" xfId="157"/>
    <cellStyle name="Normal 2 2 3 2" xfId="70"/>
    <cellStyle name="Normal 2 2 4" xfId="158"/>
    <cellStyle name="Normal 2 2_Copy of sumariosestatisticos_ipctn08" xfId="159"/>
    <cellStyle name="Normal 2 3" xfId="44"/>
    <cellStyle name="Normal 2 3 2" xfId="160"/>
    <cellStyle name="Normal 2 4" xfId="256"/>
    <cellStyle name="Normal 2 5" xfId="257"/>
    <cellStyle name="Normal 2 6" xfId="258"/>
    <cellStyle name="Normal 2 7" xfId="259"/>
    <cellStyle name="Normal 2 8" xfId="260"/>
    <cellStyle name="Normal 2 9" xfId="261"/>
    <cellStyle name="Normal 20" xfId="271"/>
    <cellStyle name="Normal 20 2" xfId="581"/>
    <cellStyle name="Normal 20 2 2" xfId="1412"/>
    <cellStyle name="Normal 20 2 3" xfId="2088"/>
    <cellStyle name="Normal 20 3" xfId="808"/>
    <cellStyle name="Normal 20 3 2" xfId="1639"/>
    <cellStyle name="Normal 20 4" xfId="1102"/>
    <cellStyle name="Normal 20 5" xfId="1925"/>
    <cellStyle name="Normal 21" xfId="425"/>
    <cellStyle name="Normal 21 2" xfId="735"/>
    <cellStyle name="Normal 21 2 2" xfId="1566"/>
    <cellStyle name="Normal 21 3" xfId="809"/>
    <cellStyle name="Normal 21 3 2" xfId="1640"/>
    <cellStyle name="Normal 21 4" xfId="1256"/>
    <cellStyle name="Normal 22" xfId="426"/>
    <cellStyle name="Normal 22 2" xfId="736"/>
    <cellStyle name="Normal 22 2 2" xfId="1567"/>
    <cellStyle name="Normal 22 3" xfId="810"/>
    <cellStyle name="Normal 22 3 2" xfId="1641"/>
    <cellStyle name="Normal 22 4" xfId="1257"/>
    <cellStyle name="Normal 23" xfId="427"/>
    <cellStyle name="Normal 23 2" xfId="737"/>
    <cellStyle name="Normal 23 2 2" xfId="1568"/>
    <cellStyle name="Normal 23 3" xfId="811"/>
    <cellStyle name="Normal 23 3 2" xfId="1642"/>
    <cellStyle name="Normal 23 4" xfId="1258"/>
    <cellStyle name="Normal 24" xfId="812"/>
    <cellStyle name="Normal 24 2" xfId="813"/>
    <cellStyle name="Normal 24 2 2" xfId="1644"/>
    <cellStyle name="Normal 24 3" xfId="1643"/>
    <cellStyle name="Normal 25" xfId="814"/>
    <cellStyle name="Normal 25 2" xfId="815"/>
    <cellStyle name="Normal 25 2 2" xfId="1646"/>
    <cellStyle name="Normal 25 3" xfId="1645"/>
    <cellStyle name="Normal 26" xfId="816"/>
    <cellStyle name="Normal 26 2" xfId="817"/>
    <cellStyle name="Normal 26 2 2" xfId="1648"/>
    <cellStyle name="Normal 26 3" xfId="1647"/>
    <cellStyle name="Normal 27" xfId="62"/>
    <cellStyle name="Normal 27 2" xfId="819"/>
    <cellStyle name="Normal 27 2 2" xfId="1650"/>
    <cellStyle name="Normal 27 3" xfId="1649"/>
    <cellStyle name="Normal 27 4" xfId="818"/>
    <cellStyle name="Normal 28" xfId="820"/>
    <cellStyle name="Normal 28 2" xfId="821"/>
    <cellStyle name="Normal 28 2 2" xfId="1652"/>
    <cellStyle name="Normal 28 3" xfId="1651"/>
    <cellStyle name="Normal 29" xfId="822"/>
    <cellStyle name="Normal 29 2" xfId="823"/>
    <cellStyle name="Normal 29 2 2" xfId="1654"/>
    <cellStyle name="Normal 29 3" xfId="1653"/>
    <cellStyle name="Normal 3" xfId="16"/>
    <cellStyle name="Normal 3 2" xfId="262"/>
    <cellStyle name="Normal 3 2 2" xfId="422"/>
    <cellStyle name="Normal 3 2 2 2" xfId="732"/>
    <cellStyle name="Normal 3 2 2 2 2" xfId="1563"/>
    <cellStyle name="Normal 3 2 2 3" xfId="1253"/>
    <cellStyle name="Normal 3 2 2 4" xfId="2085"/>
    <cellStyle name="Normal 3 2 3" xfId="578"/>
    <cellStyle name="Normal 3 2 3 2" xfId="1409"/>
    <cellStyle name="Normal 3 2 4" xfId="824"/>
    <cellStyle name="Normal 3 2 4 2" xfId="1655"/>
    <cellStyle name="Normal 3 2 5" xfId="1099"/>
    <cellStyle name="Normal 3 2 6" xfId="1922"/>
    <cellStyle name="Normal 3 3" xfId="263"/>
    <cellStyle name="Normal 3 4" xfId="264"/>
    <cellStyle name="Normal 3 4 2" xfId="423"/>
    <cellStyle name="Normal 3 4 2 2" xfId="733"/>
    <cellStyle name="Normal 3 4 2 2 2" xfId="1564"/>
    <cellStyle name="Normal 3 4 2 3" xfId="1254"/>
    <cellStyle name="Normal 3 4 2 4" xfId="2086"/>
    <cellStyle name="Normal 3 4 3" xfId="579"/>
    <cellStyle name="Normal 3 4 3 2" xfId="1410"/>
    <cellStyle name="Normal 3 4 4" xfId="825"/>
    <cellStyle name="Normal 3 4 4 2" xfId="1656"/>
    <cellStyle name="Normal 3 4 5" xfId="1100"/>
    <cellStyle name="Normal 3 4 6" xfId="1923"/>
    <cellStyle name="Normal 30" xfId="826"/>
    <cellStyle name="Normal 30 2" xfId="827"/>
    <cellStyle name="Normal 30 2 2" xfId="1658"/>
    <cellStyle name="Normal 30 3" xfId="1657"/>
    <cellStyle name="Normal 31" xfId="828"/>
    <cellStyle name="Normal 31 2" xfId="829"/>
    <cellStyle name="Normal 31 2 2" xfId="1660"/>
    <cellStyle name="Normal 31 3" xfId="1659"/>
    <cellStyle name="Normal 32" xfId="830"/>
    <cellStyle name="Normal 32 2" xfId="831"/>
    <cellStyle name="Normal 32 2 2" xfId="1662"/>
    <cellStyle name="Normal 32 3" xfId="1661"/>
    <cellStyle name="Normal 33" xfId="832"/>
    <cellStyle name="Normal 33 2" xfId="833"/>
    <cellStyle name="Normal 33 2 2" xfId="1664"/>
    <cellStyle name="Normal 33 3" xfId="1663"/>
    <cellStyle name="Normal 34" xfId="834"/>
    <cellStyle name="Normal 34 2" xfId="835"/>
    <cellStyle name="Normal 34 2 2" xfId="1666"/>
    <cellStyle name="Normal 34 3" xfId="1665"/>
    <cellStyle name="Normal 35" xfId="836"/>
    <cellStyle name="Normal 35 2" xfId="837"/>
    <cellStyle name="Normal 35 2 2" xfId="1668"/>
    <cellStyle name="Normal 35 3" xfId="1667"/>
    <cellStyle name="Normal 36" xfId="838"/>
    <cellStyle name="Normal 36 2" xfId="839"/>
    <cellStyle name="Normal 36 2 2" xfId="1670"/>
    <cellStyle name="Normal 36 3" xfId="1669"/>
    <cellStyle name="Normal 37" xfId="840"/>
    <cellStyle name="Normal 37 2" xfId="841"/>
    <cellStyle name="Normal 37 2 2" xfId="1672"/>
    <cellStyle name="Normal 37 3" xfId="1671"/>
    <cellStyle name="Normal 38" xfId="842"/>
    <cellStyle name="Normal 38 2" xfId="843"/>
    <cellStyle name="Normal 38 2 2" xfId="1674"/>
    <cellStyle name="Normal 38 3" xfId="1673"/>
    <cellStyle name="Normal 39" xfId="844"/>
    <cellStyle name="Normal 39 2" xfId="845"/>
    <cellStyle name="Normal 39 2 2" xfId="1676"/>
    <cellStyle name="Normal 39 3" xfId="1675"/>
    <cellStyle name="Normal 4" xfId="11"/>
    <cellStyle name="Normal 4 2" xfId="161"/>
    <cellStyle name="Normal 4 2 2" xfId="162"/>
    <cellStyle name="Normal 4 3" xfId="163"/>
    <cellStyle name="Normal 40" xfId="846"/>
    <cellStyle name="Normal 40 2" xfId="847"/>
    <cellStyle name="Normal 40 2 2" xfId="1678"/>
    <cellStyle name="Normal 40 3" xfId="1677"/>
    <cellStyle name="Normal 41" xfId="848"/>
    <cellStyle name="Normal 41 2" xfId="849"/>
    <cellStyle name="Normal 41 2 2" xfId="1680"/>
    <cellStyle name="Normal 41 3" xfId="1679"/>
    <cellStyle name="Normal 42" xfId="850"/>
    <cellStyle name="Normal 42 2" xfId="851"/>
    <cellStyle name="Normal 42 2 2" xfId="1682"/>
    <cellStyle name="Normal 42 3" xfId="1681"/>
    <cellStyle name="Normal 43" xfId="852"/>
    <cellStyle name="Normal 43 2" xfId="853"/>
    <cellStyle name="Normal 43 2 2" xfId="1684"/>
    <cellStyle name="Normal 43 3" xfId="1683"/>
    <cellStyle name="Normal 44" xfId="854"/>
    <cellStyle name="Normal 44 2" xfId="855"/>
    <cellStyle name="Normal 44 2 2" xfId="1686"/>
    <cellStyle name="Normal 44 3" xfId="1685"/>
    <cellStyle name="Normal 45" xfId="856"/>
    <cellStyle name="Normal 45 2" xfId="857"/>
    <cellStyle name="Normal 45 2 2" xfId="1688"/>
    <cellStyle name="Normal 45 3" xfId="1687"/>
    <cellStyle name="Normal 46" xfId="858"/>
    <cellStyle name="Normal 46 2" xfId="859"/>
    <cellStyle name="Normal 46 2 2" xfId="1690"/>
    <cellStyle name="Normal 46 3" xfId="1689"/>
    <cellStyle name="Normal 47" xfId="66"/>
    <cellStyle name="Normal 5" xfId="45"/>
    <cellStyle name="Normal 5 10" xfId="1842"/>
    <cellStyle name="Normal 5 11" xfId="164"/>
    <cellStyle name="Normal 5 2" xfId="165"/>
    <cellStyle name="Normal 5 2 2" xfId="166"/>
    <cellStyle name="Normal 5 2 2 2" xfId="167"/>
    <cellStyle name="Normal 5 2 2 2 2" xfId="168"/>
    <cellStyle name="Normal 5 2 2 2 2 2" xfId="346"/>
    <cellStyle name="Normal 5 2 2 2 2 2 2" xfId="656"/>
    <cellStyle name="Normal 5 2 2 2 2 2 2 2" xfId="1487"/>
    <cellStyle name="Normal 5 2 2 2 2 2 3" xfId="1177"/>
    <cellStyle name="Normal 5 2 2 2 2 2 4" xfId="2008"/>
    <cellStyle name="Normal 5 2 2 2 2 3" xfId="502"/>
    <cellStyle name="Normal 5 2 2 2 2 3 2" xfId="1333"/>
    <cellStyle name="Normal 5 2 2 2 2 4" xfId="860"/>
    <cellStyle name="Normal 5 2 2 2 2 4 2" xfId="1691"/>
    <cellStyle name="Normal 5 2 2 2 2 5" xfId="1022"/>
    <cellStyle name="Normal 5 2 2 2 2 6" xfId="1846"/>
    <cellStyle name="Normal 5 2 2 2 3" xfId="345"/>
    <cellStyle name="Normal 5 2 2 2 3 2" xfId="655"/>
    <cellStyle name="Normal 5 2 2 2 3 2 2" xfId="1486"/>
    <cellStyle name="Normal 5 2 2 2 3 3" xfId="1176"/>
    <cellStyle name="Normal 5 2 2 2 3 4" xfId="2007"/>
    <cellStyle name="Normal 5 2 2 2 4" xfId="501"/>
    <cellStyle name="Normal 5 2 2 2 4 2" xfId="1332"/>
    <cellStyle name="Normal 5 2 2 2 5" xfId="861"/>
    <cellStyle name="Normal 5 2 2 2 5 2" xfId="1692"/>
    <cellStyle name="Normal 5 2 2 2 6" xfId="1021"/>
    <cellStyle name="Normal 5 2 2 2 7" xfId="1845"/>
    <cellStyle name="Normal 5 2 2 3" xfId="169"/>
    <cellStyle name="Normal 5 2 2 3 2" xfId="347"/>
    <cellStyle name="Normal 5 2 2 3 2 2" xfId="657"/>
    <cellStyle name="Normal 5 2 2 3 2 2 2" xfId="1488"/>
    <cellStyle name="Normal 5 2 2 3 2 3" xfId="1178"/>
    <cellStyle name="Normal 5 2 2 3 2 4" xfId="2009"/>
    <cellStyle name="Normal 5 2 2 3 3" xfId="503"/>
    <cellStyle name="Normal 5 2 2 3 3 2" xfId="1334"/>
    <cellStyle name="Normal 5 2 2 3 4" xfId="862"/>
    <cellStyle name="Normal 5 2 2 3 4 2" xfId="1693"/>
    <cellStyle name="Normal 5 2 2 3 5" xfId="1023"/>
    <cellStyle name="Normal 5 2 2 3 6" xfId="1847"/>
    <cellStyle name="Normal 5 2 2 4" xfId="344"/>
    <cellStyle name="Normal 5 2 2 4 2" xfId="654"/>
    <cellStyle name="Normal 5 2 2 4 2 2" xfId="1485"/>
    <cellStyle name="Normal 5 2 2 4 3" xfId="1175"/>
    <cellStyle name="Normal 5 2 2 4 4" xfId="2006"/>
    <cellStyle name="Normal 5 2 2 5" xfId="500"/>
    <cellStyle name="Normal 5 2 2 5 2" xfId="1331"/>
    <cellStyle name="Normal 5 2 2 6" xfId="863"/>
    <cellStyle name="Normal 5 2 2 6 2" xfId="1694"/>
    <cellStyle name="Normal 5 2 2 7" xfId="1020"/>
    <cellStyle name="Normal 5 2 2 8" xfId="1844"/>
    <cellStyle name="Normal 5 2 3" xfId="170"/>
    <cellStyle name="Normal 5 2 3 2" xfId="171"/>
    <cellStyle name="Normal 5 2 3 2 2" xfId="349"/>
    <cellStyle name="Normal 5 2 3 2 2 2" xfId="659"/>
    <cellStyle name="Normal 5 2 3 2 2 2 2" xfId="1490"/>
    <cellStyle name="Normal 5 2 3 2 2 3" xfId="1180"/>
    <cellStyle name="Normal 5 2 3 2 2 4" xfId="2011"/>
    <cellStyle name="Normal 5 2 3 2 3" xfId="505"/>
    <cellStyle name="Normal 5 2 3 2 3 2" xfId="1336"/>
    <cellStyle name="Normal 5 2 3 2 4" xfId="864"/>
    <cellStyle name="Normal 5 2 3 2 4 2" xfId="1695"/>
    <cellStyle name="Normal 5 2 3 2 5" xfId="1025"/>
    <cellStyle name="Normal 5 2 3 2 6" xfId="1849"/>
    <cellStyle name="Normal 5 2 3 3" xfId="348"/>
    <cellStyle name="Normal 5 2 3 3 2" xfId="658"/>
    <cellStyle name="Normal 5 2 3 3 2 2" xfId="1489"/>
    <cellStyle name="Normal 5 2 3 3 3" xfId="1179"/>
    <cellStyle name="Normal 5 2 3 3 4" xfId="2010"/>
    <cellStyle name="Normal 5 2 3 4" xfId="504"/>
    <cellStyle name="Normal 5 2 3 4 2" xfId="1335"/>
    <cellStyle name="Normal 5 2 3 5" xfId="865"/>
    <cellStyle name="Normal 5 2 3 5 2" xfId="1696"/>
    <cellStyle name="Normal 5 2 3 6" xfId="1024"/>
    <cellStyle name="Normal 5 2 3 7" xfId="1848"/>
    <cellStyle name="Normal 5 2 4" xfId="172"/>
    <cellStyle name="Normal 5 2 4 2" xfId="350"/>
    <cellStyle name="Normal 5 2 4 2 2" xfId="660"/>
    <cellStyle name="Normal 5 2 4 2 2 2" xfId="1491"/>
    <cellStyle name="Normal 5 2 4 2 3" xfId="1181"/>
    <cellStyle name="Normal 5 2 4 2 4" xfId="2012"/>
    <cellStyle name="Normal 5 2 4 3" xfId="506"/>
    <cellStyle name="Normal 5 2 4 3 2" xfId="1337"/>
    <cellStyle name="Normal 5 2 4 4" xfId="866"/>
    <cellStyle name="Normal 5 2 4 4 2" xfId="1697"/>
    <cellStyle name="Normal 5 2 4 5" xfId="1026"/>
    <cellStyle name="Normal 5 2 4 6" xfId="1850"/>
    <cellStyle name="Normal 5 2 5" xfId="343"/>
    <cellStyle name="Normal 5 2 5 2" xfId="653"/>
    <cellStyle name="Normal 5 2 5 2 2" xfId="1484"/>
    <cellStyle name="Normal 5 2 5 3" xfId="1174"/>
    <cellStyle name="Normal 5 2 5 4" xfId="2005"/>
    <cellStyle name="Normal 5 2 6" xfId="499"/>
    <cellStyle name="Normal 5 2 6 2" xfId="1330"/>
    <cellStyle name="Normal 5 2 7" xfId="867"/>
    <cellStyle name="Normal 5 2 7 2" xfId="1698"/>
    <cellStyle name="Normal 5 2 8" xfId="1019"/>
    <cellStyle name="Normal 5 2 9" xfId="1843"/>
    <cellStyle name="Normal 5 3" xfId="173"/>
    <cellStyle name="Normal 5 3 2" xfId="174"/>
    <cellStyle name="Normal 5 3 2 2" xfId="175"/>
    <cellStyle name="Normal 5 3 2 2 2" xfId="353"/>
    <cellStyle name="Normal 5 3 2 2 2 2" xfId="663"/>
    <cellStyle name="Normal 5 3 2 2 2 2 2" xfId="1494"/>
    <cellStyle name="Normal 5 3 2 2 2 3" xfId="1184"/>
    <cellStyle name="Normal 5 3 2 2 2 4" xfId="2015"/>
    <cellStyle name="Normal 5 3 2 2 3" xfId="509"/>
    <cellStyle name="Normal 5 3 2 2 3 2" xfId="1340"/>
    <cellStyle name="Normal 5 3 2 2 4" xfId="868"/>
    <cellStyle name="Normal 5 3 2 2 4 2" xfId="1699"/>
    <cellStyle name="Normal 5 3 2 2 5" xfId="1029"/>
    <cellStyle name="Normal 5 3 2 2 6" xfId="1853"/>
    <cellStyle name="Normal 5 3 2 3" xfId="352"/>
    <cellStyle name="Normal 5 3 2 3 2" xfId="662"/>
    <cellStyle name="Normal 5 3 2 3 2 2" xfId="1493"/>
    <cellStyle name="Normal 5 3 2 3 3" xfId="1183"/>
    <cellStyle name="Normal 5 3 2 3 4" xfId="2014"/>
    <cellStyle name="Normal 5 3 2 4" xfId="508"/>
    <cellStyle name="Normal 5 3 2 4 2" xfId="1339"/>
    <cellStyle name="Normal 5 3 2 5" xfId="869"/>
    <cellStyle name="Normal 5 3 2 5 2" xfId="1700"/>
    <cellStyle name="Normal 5 3 2 6" xfId="1028"/>
    <cellStyle name="Normal 5 3 2 7" xfId="1852"/>
    <cellStyle name="Normal 5 3 3" xfId="176"/>
    <cellStyle name="Normal 5 3 3 2" xfId="354"/>
    <cellStyle name="Normal 5 3 3 2 2" xfId="664"/>
    <cellStyle name="Normal 5 3 3 2 2 2" xfId="1495"/>
    <cellStyle name="Normal 5 3 3 2 3" xfId="1185"/>
    <cellStyle name="Normal 5 3 3 2 4" xfId="2016"/>
    <cellStyle name="Normal 5 3 3 3" xfId="510"/>
    <cellStyle name="Normal 5 3 3 3 2" xfId="1341"/>
    <cellStyle name="Normal 5 3 3 4" xfId="870"/>
    <cellStyle name="Normal 5 3 3 4 2" xfId="1701"/>
    <cellStyle name="Normal 5 3 3 5" xfId="1030"/>
    <cellStyle name="Normal 5 3 3 6" xfId="1854"/>
    <cellStyle name="Normal 5 3 4" xfId="351"/>
    <cellStyle name="Normal 5 3 4 2" xfId="661"/>
    <cellStyle name="Normal 5 3 4 2 2" xfId="1492"/>
    <cellStyle name="Normal 5 3 4 3" xfId="1182"/>
    <cellStyle name="Normal 5 3 4 4" xfId="2013"/>
    <cellStyle name="Normal 5 3 5" xfId="507"/>
    <cellStyle name="Normal 5 3 5 2" xfId="1338"/>
    <cellStyle name="Normal 5 3 6" xfId="871"/>
    <cellStyle name="Normal 5 3 6 2" xfId="1702"/>
    <cellStyle name="Normal 5 3 7" xfId="1027"/>
    <cellStyle name="Normal 5 3 8" xfId="1851"/>
    <cellStyle name="Normal 5 4" xfId="177"/>
    <cellStyle name="Normal 5 4 2" xfId="178"/>
    <cellStyle name="Normal 5 4 2 2" xfId="356"/>
    <cellStyle name="Normal 5 4 2 2 2" xfId="666"/>
    <cellStyle name="Normal 5 4 2 2 2 2" xfId="1497"/>
    <cellStyle name="Normal 5 4 2 2 3" xfId="1187"/>
    <cellStyle name="Normal 5 4 2 2 4" xfId="2018"/>
    <cellStyle name="Normal 5 4 2 3" xfId="512"/>
    <cellStyle name="Normal 5 4 2 3 2" xfId="1343"/>
    <cellStyle name="Normal 5 4 2 4" xfId="872"/>
    <cellStyle name="Normal 5 4 2 4 2" xfId="1703"/>
    <cellStyle name="Normal 5 4 2 5" xfId="1032"/>
    <cellStyle name="Normal 5 4 2 6" xfId="1856"/>
    <cellStyle name="Normal 5 4 3" xfId="355"/>
    <cellStyle name="Normal 5 4 3 2" xfId="665"/>
    <cellStyle name="Normal 5 4 3 2 2" xfId="1496"/>
    <cellStyle name="Normal 5 4 3 3" xfId="1186"/>
    <cellStyle name="Normal 5 4 3 4" xfId="2017"/>
    <cellStyle name="Normal 5 4 4" xfId="511"/>
    <cellStyle name="Normal 5 4 4 2" xfId="1342"/>
    <cellStyle name="Normal 5 4 5" xfId="873"/>
    <cellStyle name="Normal 5 4 5 2" xfId="1704"/>
    <cellStyle name="Normal 5 4 6" xfId="1031"/>
    <cellStyle name="Normal 5 4 7" xfId="1855"/>
    <cellStyle name="Normal 5 5" xfId="179"/>
    <cellStyle name="Normal 5 5 2" xfId="357"/>
    <cellStyle name="Normal 5 5 2 2" xfId="667"/>
    <cellStyle name="Normal 5 5 2 2 2" xfId="1498"/>
    <cellStyle name="Normal 5 5 2 3" xfId="1188"/>
    <cellStyle name="Normal 5 5 2 4" xfId="2019"/>
    <cellStyle name="Normal 5 5 3" xfId="513"/>
    <cellStyle name="Normal 5 5 3 2" xfId="1344"/>
    <cellStyle name="Normal 5 5 4" xfId="874"/>
    <cellStyle name="Normal 5 5 4 2" xfId="1705"/>
    <cellStyle name="Normal 5 5 5" xfId="1033"/>
    <cellStyle name="Normal 5 5 6" xfId="1857"/>
    <cellStyle name="Normal 5 6" xfId="342"/>
    <cellStyle name="Normal 5 6 2" xfId="652"/>
    <cellStyle name="Normal 5 6 2 2" xfId="1483"/>
    <cellStyle name="Normal 5 6 3" xfId="1173"/>
    <cellStyle name="Normal 5 6 4" xfId="2004"/>
    <cellStyle name="Normal 5 7" xfId="498"/>
    <cellStyle name="Normal 5 7 2" xfId="1329"/>
    <cellStyle name="Normal 5 8" xfId="875"/>
    <cellStyle name="Normal 5 8 2" xfId="1706"/>
    <cellStyle name="Normal 5 9" xfId="1018"/>
    <cellStyle name="Normal 6" xfId="46"/>
    <cellStyle name="Normal 6 10" xfId="1858"/>
    <cellStyle name="Normal 6 11" xfId="180"/>
    <cellStyle name="Normal 6 2" xfId="181"/>
    <cellStyle name="Normal 6 2 2" xfId="182"/>
    <cellStyle name="Normal 6 2 2 2" xfId="183"/>
    <cellStyle name="Normal 6 2 2 2 2" xfId="184"/>
    <cellStyle name="Normal 6 2 2 2 2 2" xfId="362"/>
    <cellStyle name="Normal 6 2 2 2 2 2 2" xfId="672"/>
    <cellStyle name="Normal 6 2 2 2 2 2 2 2" xfId="1503"/>
    <cellStyle name="Normal 6 2 2 2 2 2 3" xfId="1193"/>
    <cellStyle name="Normal 6 2 2 2 2 2 4" xfId="2024"/>
    <cellStyle name="Normal 6 2 2 2 2 3" xfId="518"/>
    <cellStyle name="Normal 6 2 2 2 2 3 2" xfId="1349"/>
    <cellStyle name="Normal 6 2 2 2 2 4" xfId="876"/>
    <cellStyle name="Normal 6 2 2 2 2 4 2" xfId="1707"/>
    <cellStyle name="Normal 6 2 2 2 2 5" xfId="1038"/>
    <cellStyle name="Normal 6 2 2 2 2 6" xfId="1862"/>
    <cellStyle name="Normal 6 2 2 2 3" xfId="361"/>
    <cellStyle name="Normal 6 2 2 2 3 2" xfId="671"/>
    <cellStyle name="Normal 6 2 2 2 3 2 2" xfId="1502"/>
    <cellStyle name="Normal 6 2 2 2 3 3" xfId="1192"/>
    <cellStyle name="Normal 6 2 2 2 3 4" xfId="2023"/>
    <cellStyle name="Normal 6 2 2 2 4" xfId="517"/>
    <cellStyle name="Normal 6 2 2 2 4 2" xfId="1348"/>
    <cellStyle name="Normal 6 2 2 2 5" xfId="877"/>
    <cellStyle name="Normal 6 2 2 2 5 2" xfId="1708"/>
    <cellStyle name="Normal 6 2 2 2 6" xfId="1037"/>
    <cellStyle name="Normal 6 2 2 2 7" xfId="1861"/>
    <cellStyle name="Normal 6 2 2 3" xfId="185"/>
    <cellStyle name="Normal 6 2 2 3 2" xfId="363"/>
    <cellStyle name="Normal 6 2 2 3 2 2" xfId="673"/>
    <cellStyle name="Normal 6 2 2 3 2 2 2" xfId="1504"/>
    <cellStyle name="Normal 6 2 2 3 2 3" xfId="1194"/>
    <cellStyle name="Normal 6 2 2 3 2 4" xfId="2025"/>
    <cellStyle name="Normal 6 2 2 3 3" xfId="519"/>
    <cellStyle name="Normal 6 2 2 3 3 2" xfId="1350"/>
    <cellStyle name="Normal 6 2 2 3 4" xfId="878"/>
    <cellStyle name="Normal 6 2 2 3 4 2" xfId="1709"/>
    <cellStyle name="Normal 6 2 2 3 5" xfId="1039"/>
    <cellStyle name="Normal 6 2 2 3 6" xfId="1863"/>
    <cellStyle name="Normal 6 2 2 4" xfId="360"/>
    <cellStyle name="Normal 6 2 2 4 2" xfId="670"/>
    <cellStyle name="Normal 6 2 2 4 2 2" xfId="1501"/>
    <cellStyle name="Normal 6 2 2 4 3" xfId="1191"/>
    <cellStyle name="Normal 6 2 2 4 4" xfId="2022"/>
    <cellStyle name="Normal 6 2 2 5" xfId="516"/>
    <cellStyle name="Normal 6 2 2 5 2" xfId="1347"/>
    <cellStyle name="Normal 6 2 2 6" xfId="879"/>
    <cellStyle name="Normal 6 2 2 6 2" xfId="1710"/>
    <cellStyle name="Normal 6 2 2 7" xfId="1036"/>
    <cellStyle name="Normal 6 2 2 8" xfId="1860"/>
    <cellStyle name="Normal 6 2 3" xfId="186"/>
    <cellStyle name="Normal 6 2 3 2" xfId="187"/>
    <cellStyle name="Normal 6 2 3 2 2" xfId="365"/>
    <cellStyle name="Normal 6 2 3 2 2 2" xfId="675"/>
    <cellStyle name="Normal 6 2 3 2 2 2 2" xfId="1506"/>
    <cellStyle name="Normal 6 2 3 2 2 3" xfId="1196"/>
    <cellStyle name="Normal 6 2 3 2 2 4" xfId="2027"/>
    <cellStyle name="Normal 6 2 3 2 3" xfId="521"/>
    <cellStyle name="Normal 6 2 3 2 3 2" xfId="1352"/>
    <cellStyle name="Normal 6 2 3 2 4" xfId="880"/>
    <cellStyle name="Normal 6 2 3 2 4 2" xfId="1711"/>
    <cellStyle name="Normal 6 2 3 2 5" xfId="1041"/>
    <cellStyle name="Normal 6 2 3 2 6" xfId="1865"/>
    <cellStyle name="Normal 6 2 3 3" xfId="364"/>
    <cellStyle name="Normal 6 2 3 3 2" xfId="674"/>
    <cellStyle name="Normal 6 2 3 3 2 2" xfId="1505"/>
    <cellStyle name="Normal 6 2 3 3 3" xfId="1195"/>
    <cellStyle name="Normal 6 2 3 3 4" xfId="2026"/>
    <cellStyle name="Normal 6 2 3 4" xfId="520"/>
    <cellStyle name="Normal 6 2 3 4 2" xfId="1351"/>
    <cellStyle name="Normal 6 2 3 5" xfId="881"/>
    <cellStyle name="Normal 6 2 3 5 2" xfId="1712"/>
    <cellStyle name="Normal 6 2 3 6" xfId="1040"/>
    <cellStyle name="Normal 6 2 3 7" xfId="1864"/>
    <cellStyle name="Normal 6 2 4" xfId="188"/>
    <cellStyle name="Normal 6 2 4 2" xfId="366"/>
    <cellStyle name="Normal 6 2 4 2 2" xfId="676"/>
    <cellStyle name="Normal 6 2 4 2 2 2" xfId="1507"/>
    <cellStyle name="Normal 6 2 4 2 3" xfId="1197"/>
    <cellStyle name="Normal 6 2 4 2 4" xfId="2028"/>
    <cellStyle name="Normal 6 2 4 3" xfId="522"/>
    <cellStyle name="Normal 6 2 4 3 2" xfId="1353"/>
    <cellStyle name="Normal 6 2 4 4" xfId="882"/>
    <cellStyle name="Normal 6 2 4 4 2" xfId="1713"/>
    <cellStyle name="Normal 6 2 4 5" xfId="1042"/>
    <cellStyle name="Normal 6 2 4 6" xfId="1866"/>
    <cellStyle name="Normal 6 2 5" xfId="359"/>
    <cellStyle name="Normal 6 2 5 2" xfId="669"/>
    <cellStyle name="Normal 6 2 5 2 2" xfId="1500"/>
    <cellStyle name="Normal 6 2 5 3" xfId="1190"/>
    <cellStyle name="Normal 6 2 5 4" xfId="2021"/>
    <cellStyle name="Normal 6 2 6" xfId="515"/>
    <cellStyle name="Normal 6 2 6 2" xfId="1346"/>
    <cellStyle name="Normal 6 2 7" xfId="883"/>
    <cellStyle name="Normal 6 2 7 2" xfId="1714"/>
    <cellStyle name="Normal 6 2 8" xfId="1035"/>
    <cellStyle name="Normal 6 2 9" xfId="1859"/>
    <cellStyle name="Normal 6 3" xfId="189"/>
    <cellStyle name="Normal 6 3 2" xfId="190"/>
    <cellStyle name="Normal 6 3 2 2" xfId="191"/>
    <cellStyle name="Normal 6 3 2 2 2" xfId="369"/>
    <cellStyle name="Normal 6 3 2 2 2 2" xfId="679"/>
    <cellStyle name="Normal 6 3 2 2 2 2 2" xfId="1510"/>
    <cellStyle name="Normal 6 3 2 2 2 3" xfId="1200"/>
    <cellStyle name="Normal 6 3 2 2 2 4" xfId="2031"/>
    <cellStyle name="Normal 6 3 2 2 3" xfId="525"/>
    <cellStyle name="Normal 6 3 2 2 3 2" xfId="1356"/>
    <cellStyle name="Normal 6 3 2 2 4" xfId="884"/>
    <cellStyle name="Normal 6 3 2 2 4 2" xfId="1715"/>
    <cellStyle name="Normal 6 3 2 2 5" xfId="1045"/>
    <cellStyle name="Normal 6 3 2 2 6" xfId="1869"/>
    <cellStyle name="Normal 6 3 2 3" xfId="368"/>
    <cellStyle name="Normal 6 3 2 3 2" xfId="678"/>
    <cellStyle name="Normal 6 3 2 3 2 2" xfId="1509"/>
    <cellStyle name="Normal 6 3 2 3 3" xfId="1199"/>
    <cellStyle name="Normal 6 3 2 3 4" xfId="2030"/>
    <cellStyle name="Normal 6 3 2 4" xfId="524"/>
    <cellStyle name="Normal 6 3 2 4 2" xfId="1355"/>
    <cellStyle name="Normal 6 3 2 5" xfId="885"/>
    <cellStyle name="Normal 6 3 2 5 2" xfId="1716"/>
    <cellStyle name="Normal 6 3 2 6" xfId="1044"/>
    <cellStyle name="Normal 6 3 2 7" xfId="1868"/>
    <cellStyle name="Normal 6 3 3" xfId="192"/>
    <cellStyle name="Normal 6 3 3 2" xfId="370"/>
    <cellStyle name="Normal 6 3 3 2 2" xfId="680"/>
    <cellStyle name="Normal 6 3 3 2 2 2" xfId="1511"/>
    <cellStyle name="Normal 6 3 3 2 3" xfId="1201"/>
    <cellStyle name="Normal 6 3 3 2 4" xfId="2032"/>
    <cellStyle name="Normal 6 3 3 3" xfId="526"/>
    <cellStyle name="Normal 6 3 3 3 2" xfId="1357"/>
    <cellStyle name="Normal 6 3 3 4" xfId="886"/>
    <cellStyle name="Normal 6 3 3 4 2" xfId="1717"/>
    <cellStyle name="Normal 6 3 3 5" xfId="1046"/>
    <cellStyle name="Normal 6 3 3 6" xfId="1870"/>
    <cellStyle name="Normal 6 3 4" xfId="367"/>
    <cellStyle name="Normal 6 3 4 2" xfId="677"/>
    <cellStyle name="Normal 6 3 4 2 2" xfId="1508"/>
    <cellStyle name="Normal 6 3 4 3" xfId="1198"/>
    <cellStyle name="Normal 6 3 4 4" xfId="2029"/>
    <cellStyle name="Normal 6 3 5" xfId="523"/>
    <cellStyle name="Normal 6 3 5 2" xfId="1354"/>
    <cellStyle name="Normal 6 3 6" xfId="887"/>
    <cellStyle name="Normal 6 3 6 2" xfId="1718"/>
    <cellStyle name="Normal 6 3 7" xfId="1043"/>
    <cellStyle name="Normal 6 3 8" xfId="1867"/>
    <cellStyle name="Normal 6 4" xfId="193"/>
    <cellStyle name="Normal 6 4 2" xfId="194"/>
    <cellStyle name="Normal 6 4 2 2" xfId="372"/>
    <cellStyle name="Normal 6 4 2 2 2" xfId="682"/>
    <cellStyle name="Normal 6 4 2 2 2 2" xfId="1513"/>
    <cellStyle name="Normal 6 4 2 2 3" xfId="1203"/>
    <cellStyle name="Normal 6 4 2 2 4" xfId="2034"/>
    <cellStyle name="Normal 6 4 2 3" xfId="528"/>
    <cellStyle name="Normal 6 4 2 3 2" xfId="1359"/>
    <cellStyle name="Normal 6 4 2 4" xfId="888"/>
    <cellStyle name="Normal 6 4 2 4 2" xfId="1719"/>
    <cellStyle name="Normal 6 4 2 5" xfId="1048"/>
    <cellStyle name="Normal 6 4 2 6" xfId="1872"/>
    <cellStyle name="Normal 6 4 3" xfId="371"/>
    <cellStyle name="Normal 6 4 3 2" xfId="681"/>
    <cellStyle name="Normal 6 4 3 2 2" xfId="1512"/>
    <cellStyle name="Normal 6 4 3 3" xfId="1202"/>
    <cellStyle name="Normal 6 4 3 4" xfId="2033"/>
    <cellStyle name="Normal 6 4 4" xfId="527"/>
    <cellStyle name="Normal 6 4 4 2" xfId="1358"/>
    <cellStyle name="Normal 6 4 5" xfId="889"/>
    <cellStyle name="Normal 6 4 5 2" xfId="1720"/>
    <cellStyle name="Normal 6 4 6" xfId="1047"/>
    <cellStyle name="Normal 6 4 7" xfId="1871"/>
    <cellStyle name="Normal 6 5" xfId="195"/>
    <cellStyle name="Normal 6 5 2" xfId="373"/>
    <cellStyle name="Normal 6 5 2 2" xfId="683"/>
    <cellStyle name="Normal 6 5 2 2 2" xfId="1514"/>
    <cellStyle name="Normal 6 5 2 3" xfId="1204"/>
    <cellStyle name="Normal 6 5 2 4" xfId="2035"/>
    <cellStyle name="Normal 6 5 3" xfId="529"/>
    <cellStyle name="Normal 6 5 3 2" xfId="1360"/>
    <cellStyle name="Normal 6 5 4" xfId="890"/>
    <cellStyle name="Normal 6 5 4 2" xfId="1721"/>
    <cellStyle name="Normal 6 5 5" xfId="1049"/>
    <cellStyle name="Normal 6 5 6" xfId="1873"/>
    <cellStyle name="Normal 6 6" xfId="358"/>
    <cellStyle name="Normal 6 6 2" xfId="668"/>
    <cellStyle name="Normal 6 6 2 2" xfId="1499"/>
    <cellStyle name="Normal 6 6 3" xfId="1189"/>
    <cellStyle name="Normal 6 6 4" xfId="2020"/>
    <cellStyle name="Normal 6 7" xfId="514"/>
    <cellStyle name="Normal 6 7 2" xfId="1345"/>
    <cellStyle name="Normal 6 8" xfId="891"/>
    <cellStyle name="Normal 6 8 2" xfId="1722"/>
    <cellStyle name="Normal 6 9" xfId="1034"/>
    <cellStyle name="Normal 7" xfId="52"/>
    <cellStyle name="Normal 7 10" xfId="1874"/>
    <cellStyle name="Normal 7 11" xfId="196"/>
    <cellStyle name="Normal 7 2" xfId="197"/>
    <cellStyle name="Normal 7 2 2" xfId="198"/>
    <cellStyle name="Normal 7 2 2 2" xfId="199"/>
    <cellStyle name="Normal 7 2 2 2 2" xfId="200"/>
    <cellStyle name="Normal 7 2 2 2 2 2" xfId="378"/>
    <cellStyle name="Normal 7 2 2 2 2 2 2" xfId="688"/>
    <cellStyle name="Normal 7 2 2 2 2 2 2 2" xfId="1519"/>
    <cellStyle name="Normal 7 2 2 2 2 2 3" xfId="1209"/>
    <cellStyle name="Normal 7 2 2 2 2 2 4" xfId="2040"/>
    <cellStyle name="Normal 7 2 2 2 2 3" xfId="534"/>
    <cellStyle name="Normal 7 2 2 2 2 3 2" xfId="1365"/>
    <cellStyle name="Normal 7 2 2 2 2 4" xfId="892"/>
    <cellStyle name="Normal 7 2 2 2 2 4 2" xfId="1723"/>
    <cellStyle name="Normal 7 2 2 2 2 5" xfId="1054"/>
    <cellStyle name="Normal 7 2 2 2 2 6" xfId="1878"/>
    <cellStyle name="Normal 7 2 2 2 3" xfId="377"/>
    <cellStyle name="Normal 7 2 2 2 3 2" xfId="687"/>
    <cellStyle name="Normal 7 2 2 2 3 2 2" xfId="1518"/>
    <cellStyle name="Normal 7 2 2 2 3 3" xfId="1208"/>
    <cellStyle name="Normal 7 2 2 2 3 4" xfId="2039"/>
    <cellStyle name="Normal 7 2 2 2 4" xfId="533"/>
    <cellStyle name="Normal 7 2 2 2 4 2" xfId="1364"/>
    <cellStyle name="Normal 7 2 2 2 5" xfId="893"/>
    <cellStyle name="Normal 7 2 2 2 5 2" xfId="1724"/>
    <cellStyle name="Normal 7 2 2 2 6" xfId="1053"/>
    <cellStyle name="Normal 7 2 2 2 7" xfId="1877"/>
    <cellStyle name="Normal 7 2 2 3" xfId="201"/>
    <cellStyle name="Normal 7 2 2 3 2" xfId="379"/>
    <cellStyle name="Normal 7 2 2 3 2 2" xfId="689"/>
    <cellStyle name="Normal 7 2 2 3 2 2 2" xfId="1520"/>
    <cellStyle name="Normal 7 2 2 3 2 3" xfId="1210"/>
    <cellStyle name="Normal 7 2 2 3 2 4" xfId="2041"/>
    <cellStyle name="Normal 7 2 2 3 3" xfId="535"/>
    <cellStyle name="Normal 7 2 2 3 3 2" xfId="1366"/>
    <cellStyle name="Normal 7 2 2 3 4" xfId="894"/>
    <cellStyle name="Normal 7 2 2 3 4 2" xfId="1725"/>
    <cellStyle name="Normal 7 2 2 3 5" xfId="1055"/>
    <cellStyle name="Normal 7 2 2 3 6" xfId="1879"/>
    <cellStyle name="Normal 7 2 2 4" xfId="376"/>
    <cellStyle name="Normal 7 2 2 4 2" xfId="686"/>
    <cellStyle name="Normal 7 2 2 4 2 2" xfId="1517"/>
    <cellStyle name="Normal 7 2 2 4 3" xfId="1207"/>
    <cellStyle name="Normal 7 2 2 4 4" xfId="2038"/>
    <cellStyle name="Normal 7 2 2 5" xfId="532"/>
    <cellStyle name="Normal 7 2 2 5 2" xfId="1363"/>
    <cellStyle name="Normal 7 2 2 6" xfId="895"/>
    <cellStyle name="Normal 7 2 2 6 2" xfId="1726"/>
    <cellStyle name="Normal 7 2 2 7" xfId="1052"/>
    <cellStyle name="Normal 7 2 2 8" xfId="1876"/>
    <cellStyle name="Normal 7 2 3" xfId="202"/>
    <cellStyle name="Normal 7 2 3 2" xfId="203"/>
    <cellStyle name="Normal 7 2 3 2 2" xfId="381"/>
    <cellStyle name="Normal 7 2 3 2 2 2" xfId="691"/>
    <cellStyle name="Normal 7 2 3 2 2 2 2" xfId="1522"/>
    <cellStyle name="Normal 7 2 3 2 2 3" xfId="1212"/>
    <cellStyle name="Normal 7 2 3 2 2 4" xfId="2043"/>
    <cellStyle name="Normal 7 2 3 2 3" xfId="537"/>
    <cellStyle name="Normal 7 2 3 2 3 2" xfId="1368"/>
    <cellStyle name="Normal 7 2 3 2 4" xfId="896"/>
    <cellStyle name="Normal 7 2 3 2 4 2" xfId="1727"/>
    <cellStyle name="Normal 7 2 3 2 5" xfId="1057"/>
    <cellStyle name="Normal 7 2 3 2 6" xfId="1881"/>
    <cellStyle name="Normal 7 2 3 3" xfId="380"/>
    <cellStyle name="Normal 7 2 3 3 2" xfId="690"/>
    <cellStyle name="Normal 7 2 3 3 2 2" xfId="1521"/>
    <cellStyle name="Normal 7 2 3 3 3" xfId="1211"/>
    <cellStyle name="Normal 7 2 3 3 4" xfId="2042"/>
    <cellStyle name="Normal 7 2 3 4" xfId="536"/>
    <cellStyle name="Normal 7 2 3 4 2" xfId="1367"/>
    <cellStyle name="Normal 7 2 3 5" xfId="897"/>
    <cellStyle name="Normal 7 2 3 5 2" xfId="1728"/>
    <cellStyle name="Normal 7 2 3 6" xfId="1056"/>
    <cellStyle name="Normal 7 2 3 7" xfId="1880"/>
    <cellStyle name="Normal 7 2 4" xfId="204"/>
    <cellStyle name="Normal 7 2 4 2" xfId="382"/>
    <cellStyle name="Normal 7 2 4 2 2" xfId="692"/>
    <cellStyle name="Normal 7 2 4 2 2 2" xfId="1523"/>
    <cellStyle name="Normal 7 2 4 2 3" xfId="1213"/>
    <cellStyle name="Normal 7 2 4 2 4" xfId="2044"/>
    <cellStyle name="Normal 7 2 4 3" xfId="538"/>
    <cellStyle name="Normal 7 2 4 3 2" xfId="1369"/>
    <cellStyle name="Normal 7 2 4 4" xfId="898"/>
    <cellStyle name="Normal 7 2 4 4 2" xfId="1729"/>
    <cellStyle name="Normal 7 2 4 5" xfId="1058"/>
    <cellStyle name="Normal 7 2 4 6" xfId="1882"/>
    <cellStyle name="Normal 7 2 5" xfId="375"/>
    <cellStyle name="Normal 7 2 5 2" xfId="685"/>
    <cellStyle name="Normal 7 2 5 2 2" xfId="1516"/>
    <cellStyle name="Normal 7 2 5 3" xfId="1206"/>
    <cellStyle name="Normal 7 2 5 4" xfId="2037"/>
    <cellStyle name="Normal 7 2 6" xfId="531"/>
    <cellStyle name="Normal 7 2 6 2" xfId="1362"/>
    <cellStyle name="Normal 7 2 7" xfId="899"/>
    <cellStyle name="Normal 7 2 7 2" xfId="1730"/>
    <cellStyle name="Normal 7 2 8" xfId="1051"/>
    <cellStyle name="Normal 7 2 9" xfId="1875"/>
    <cellStyle name="Normal 7 3" xfId="205"/>
    <cellStyle name="Normal 7 3 2" xfId="206"/>
    <cellStyle name="Normal 7 3 2 2" xfId="207"/>
    <cellStyle name="Normal 7 3 2 2 2" xfId="385"/>
    <cellStyle name="Normal 7 3 2 2 2 2" xfId="695"/>
    <cellStyle name="Normal 7 3 2 2 2 2 2" xfId="1526"/>
    <cellStyle name="Normal 7 3 2 2 2 3" xfId="1216"/>
    <cellStyle name="Normal 7 3 2 2 2 4" xfId="2047"/>
    <cellStyle name="Normal 7 3 2 2 3" xfId="541"/>
    <cellStyle name="Normal 7 3 2 2 3 2" xfId="1372"/>
    <cellStyle name="Normal 7 3 2 2 4" xfId="900"/>
    <cellStyle name="Normal 7 3 2 2 4 2" xfId="1731"/>
    <cellStyle name="Normal 7 3 2 2 5" xfId="1061"/>
    <cellStyle name="Normal 7 3 2 2 6" xfId="1885"/>
    <cellStyle name="Normal 7 3 2 3" xfId="384"/>
    <cellStyle name="Normal 7 3 2 3 2" xfId="694"/>
    <cellStyle name="Normal 7 3 2 3 2 2" xfId="1525"/>
    <cellStyle name="Normal 7 3 2 3 3" xfId="1215"/>
    <cellStyle name="Normal 7 3 2 3 4" xfId="2046"/>
    <cellStyle name="Normal 7 3 2 4" xfId="540"/>
    <cellStyle name="Normal 7 3 2 4 2" xfId="1371"/>
    <cellStyle name="Normal 7 3 2 5" xfId="901"/>
    <cellStyle name="Normal 7 3 2 5 2" xfId="1732"/>
    <cellStyle name="Normal 7 3 2 6" xfId="1060"/>
    <cellStyle name="Normal 7 3 2 7" xfId="1884"/>
    <cellStyle name="Normal 7 3 3" xfId="208"/>
    <cellStyle name="Normal 7 3 3 2" xfId="386"/>
    <cellStyle name="Normal 7 3 3 2 2" xfId="696"/>
    <cellStyle name="Normal 7 3 3 2 2 2" xfId="1527"/>
    <cellStyle name="Normal 7 3 3 2 3" xfId="1217"/>
    <cellStyle name="Normal 7 3 3 2 4" xfId="2048"/>
    <cellStyle name="Normal 7 3 3 3" xfId="542"/>
    <cellStyle name="Normal 7 3 3 3 2" xfId="1373"/>
    <cellStyle name="Normal 7 3 3 4" xfId="902"/>
    <cellStyle name="Normal 7 3 3 4 2" xfId="1733"/>
    <cellStyle name="Normal 7 3 3 5" xfId="1062"/>
    <cellStyle name="Normal 7 3 3 6" xfId="1886"/>
    <cellStyle name="Normal 7 3 4" xfId="383"/>
    <cellStyle name="Normal 7 3 4 2" xfId="693"/>
    <cellStyle name="Normal 7 3 4 2 2" xfId="1524"/>
    <cellStyle name="Normal 7 3 4 3" xfId="1214"/>
    <cellStyle name="Normal 7 3 4 4" xfId="2045"/>
    <cellStyle name="Normal 7 3 5" xfId="539"/>
    <cellStyle name="Normal 7 3 5 2" xfId="1370"/>
    <cellStyle name="Normal 7 3 6" xfId="903"/>
    <cellStyle name="Normal 7 3 6 2" xfId="1734"/>
    <cellStyle name="Normal 7 3 7" xfId="1059"/>
    <cellStyle name="Normal 7 3 8" xfId="1883"/>
    <cellStyle name="Normal 7 4" xfId="209"/>
    <cellStyle name="Normal 7 4 2" xfId="210"/>
    <cellStyle name="Normal 7 4 2 2" xfId="388"/>
    <cellStyle name="Normal 7 4 2 2 2" xfId="698"/>
    <cellStyle name="Normal 7 4 2 2 2 2" xfId="1529"/>
    <cellStyle name="Normal 7 4 2 2 3" xfId="1219"/>
    <cellStyle name="Normal 7 4 2 2 4" xfId="2050"/>
    <cellStyle name="Normal 7 4 2 3" xfId="544"/>
    <cellStyle name="Normal 7 4 2 3 2" xfId="1375"/>
    <cellStyle name="Normal 7 4 2 4" xfId="904"/>
    <cellStyle name="Normal 7 4 2 4 2" xfId="1735"/>
    <cellStyle name="Normal 7 4 2 5" xfId="1064"/>
    <cellStyle name="Normal 7 4 2 6" xfId="1888"/>
    <cellStyle name="Normal 7 4 3" xfId="387"/>
    <cellStyle name="Normal 7 4 3 2" xfId="697"/>
    <cellStyle name="Normal 7 4 3 2 2" xfId="1528"/>
    <cellStyle name="Normal 7 4 3 3" xfId="1218"/>
    <cellStyle name="Normal 7 4 3 4" xfId="2049"/>
    <cellStyle name="Normal 7 4 4" xfId="543"/>
    <cellStyle name="Normal 7 4 4 2" xfId="1374"/>
    <cellStyle name="Normal 7 4 5" xfId="905"/>
    <cellStyle name="Normal 7 4 5 2" xfId="1736"/>
    <cellStyle name="Normal 7 4 6" xfId="1063"/>
    <cellStyle name="Normal 7 4 7" xfId="1887"/>
    <cellStyle name="Normal 7 5" xfId="211"/>
    <cellStyle name="Normal 7 5 2" xfId="389"/>
    <cellStyle name="Normal 7 5 2 2" xfId="699"/>
    <cellStyle name="Normal 7 5 2 2 2" xfId="1530"/>
    <cellStyle name="Normal 7 5 2 3" xfId="1220"/>
    <cellStyle name="Normal 7 5 2 4" xfId="2051"/>
    <cellStyle name="Normal 7 5 3" xfId="545"/>
    <cellStyle name="Normal 7 5 3 2" xfId="1376"/>
    <cellStyle name="Normal 7 5 4" xfId="906"/>
    <cellStyle name="Normal 7 5 4 2" xfId="1737"/>
    <cellStyle name="Normal 7 5 5" xfId="1065"/>
    <cellStyle name="Normal 7 5 6" xfId="1889"/>
    <cellStyle name="Normal 7 6" xfId="374"/>
    <cellStyle name="Normal 7 6 2" xfId="684"/>
    <cellStyle name="Normal 7 6 2 2" xfId="1515"/>
    <cellStyle name="Normal 7 6 3" xfId="1205"/>
    <cellStyle name="Normal 7 6 4" xfId="2036"/>
    <cellStyle name="Normal 7 7" xfId="530"/>
    <cellStyle name="Normal 7 7 2" xfId="1361"/>
    <cellStyle name="Normal 7 8" xfId="907"/>
    <cellStyle name="Normal 7 8 2" xfId="1738"/>
    <cellStyle name="Normal 7 9" xfId="1050"/>
    <cellStyle name="Normal 8" xfId="53"/>
    <cellStyle name="Normal 8 10" xfId="1890"/>
    <cellStyle name="Normal 8 11" xfId="212"/>
    <cellStyle name="Normal 8 2" xfId="213"/>
    <cellStyle name="Normal 8 2 2" xfId="214"/>
    <cellStyle name="Normal 8 2 2 2" xfId="215"/>
    <cellStyle name="Normal 8 2 2 2 2" xfId="216"/>
    <cellStyle name="Normal 8 2 2 2 2 2" xfId="394"/>
    <cellStyle name="Normal 8 2 2 2 2 2 2" xfId="704"/>
    <cellStyle name="Normal 8 2 2 2 2 2 2 2" xfId="1535"/>
    <cellStyle name="Normal 8 2 2 2 2 2 3" xfId="1225"/>
    <cellStyle name="Normal 8 2 2 2 2 2 4" xfId="2056"/>
    <cellStyle name="Normal 8 2 2 2 2 3" xfId="550"/>
    <cellStyle name="Normal 8 2 2 2 2 3 2" xfId="1381"/>
    <cellStyle name="Normal 8 2 2 2 2 4" xfId="908"/>
    <cellStyle name="Normal 8 2 2 2 2 4 2" xfId="1739"/>
    <cellStyle name="Normal 8 2 2 2 2 5" xfId="1070"/>
    <cellStyle name="Normal 8 2 2 2 2 6" xfId="1894"/>
    <cellStyle name="Normal 8 2 2 2 3" xfId="393"/>
    <cellStyle name="Normal 8 2 2 2 3 2" xfId="703"/>
    <cellStyle name="Normal 8 2 2 2 3 2 2" xfId="1534"/>
    <cellStyle name="Normal 8 2 2 2 3 3" xfId="1224"/>
    <cellStyle name="Normal 8 2 2 2 3 4" xfId="2055"/>
    <cellStyle name="Normal 8 2 2 2 4" xfId="549"/>
    <cellStyle name="Normal 8 2 2 2 4 2" xfId="1380"/>
    <cellStyle name="Normal 8 2 2 2 5" xfId="909"/>
    <cellStyle name="Normal 8 2 2 2 5 2" xfId="1740"/>
    <cellStyle name="Normal 8 2 2 2 6" xfId="1069"/>
    <cellStyle name="Normal 8 2 2 2 7" xfId="1893"/>
    <cellStyle name="Normal 8 2 2 3" xfId="217"/>
    <cellStyle name="Normal 8 2 2 3 2" xfId="395"/>
    <cellStyle name="Normal 8 2 2 3 2 2" xfId="705"/>
    <cellStyle name="Normal 8 2 2 3 2 2 2" xfId="1536"/>
    <cellStyle name="Normal 8 2 2 3 2 3" xfId="1226"/>
    <cellStyle name="Normal 8 2 2 3 2 4" xfId="2057"/>
    <cellStyle name="Normal 8 2 2 3 3" xfId="551"/>
    <cellStyle name="Normal 8 2 2 3 3 2" xfId="1382"/>
    <cellStyle name="Normal 8 2 2 3 4" xfId="910"/>
    <cellStyle name="Normal 8 2 2 3 4 2" xfId="1741"/>
    <cellStyle name="Normal 8 2 2 3 5" xfId="1071"/>
    <cellStyle name="Normal 8 2 2 3 6" xfId="1895"/>
    <cellStyle name="Normal 8 2 2 4" xfId="392"/>
    <cellStyle name="Normal 8 2 2 4 2" xfId="702"/>
    <cellStyle name="Normal 8 2 2 4 2 2" xfId="1533"/>
    <cellStyle name="Normal 8 2 2 4 3" xfId="1223"/>
    <cellStyle name="Normal 8 2 2 4 4" xfId="2054"/>
    <cellStyle name="Normal 8 2 2 5" xfId="548"/>
    <cellStyle name="Normal 8 2 2 5 2" xfId="1379"/>
    <cellStyle name="Normal 8 2 2 6" xfId="911"/>
    <cellStyle name="Normal 8 2 2 6 2" xfId="1742"/>
    <cellStyle name="Normal 8 2 2 7" xfId="1068"/>
    <cellStyle name="Normal 8 2 2 8" xfId="1892"/>
    <cellStyle name="Normal 8 2 3" xfId="218"/>
    <cellStyle name="Normal 8 2 3 2" xfId="219"/>
    <cellStyle name="Normal 8 2 3 2 2" xfId="397"/>
    <cellStyle name="Normal 8 2 3 2 2 2" xfId="707"/>
    <cellStyle name="Normal 8 2 3 2 2 2 2" xfId="1538"/>
    <cellStyle name="Normal 8 2 3 2 2 3" xfId="1228"/>
    <cellStyle name="Normal 8 2 3 2 2 4" xfId="2059"/>
    <cellStyle name="Normal 8 2 3 2 3" xfId="553"/>
    <cellStyle name="Normal 8 2 3 2 3 2" xfId="1384"/>
    <cellStyle name="Normal 8 2 3 2 4" xfId="912"/>
    <cellStyle name="Normal 8 2 3 2 4 2" xfId="1743"/>
    <cellStyle name="Normal 8 2 3 2 5" xfId="1073"/>
    <cellStyle name="Normal 8 2 3 2 6" xfId="1897"/>
    <cellStyle name="Normal 8 2 3 3" xfId="396"/>
    <cellStyle name="Normal 8 2 3 3 2" xfId="706"/>
    <cellStyle name="Normal 8 2 3 3 2 2" xfId="1537"/>
    <cellStyle name="Normal 8 2 3 3 3" xfId="1227"/>
    <cellStyle name="Normal 8 2 3 3 4" xfId="2058"/>
    <cellStyle name="Normal 8 2 3 4" xfId="552"/>
    <cellStyle name="Normal 8 2 3 4 2" xfId="1383"/>
    <cellStyle name="Normal 8 2 3 5" xfId="913"/>
    <cellStyle name="Normal 8 2 3 5 2" xfId="1744"/>
    <cellStyle name="Normal 8 2 3 6" xfId="1072"/>
    <cellStyle name="Normal 8 2 3 7" xfId="1896"/>
    <cellStyle name="Normal 8 2 4" xfId="220"/>
    <cellStyle name="Normal 8 2 4 2" xfId="398"/>
    <cellStyle name="Normal 8 2 4 2 2" xfId="708"/>
    <cellStyle name="Normal 8 2 4 2 2 2" xfId="1539"/>
    <cellStyle name="Normal 8 2 4 2 3" xfId="1229"/>
    <cellStyle name="Normal 8 2 4 2 4" xfId="2060"/>
    <cellStyle name="Normal 8 2 4 3" xfId="554"/>
    <cellStyle name="Normal 8 2 4 3 2" xfId="1385"/>
    <cellStyle name="Normal 8 2 4 4" xfId="914"/>
    <cellStyle name="Normal 8 2 4 4 2" xfId="1745"/>
    <cellStyle name="Normal 8 2 4 5" xfId="1074"/>
    <cellStyle name="Normal 8 2 4 6" xfId="1898"/>
    <cellStyle name="Normal 8 2 5" xfId="391"/>
    <cellStyle name="Normal 8 2 5 2" xfId="701"/>
    <cellStyle name="Normal 8 2 5 2 2" xfId="1532"/>
    <cellStyle name="Normal 8 2 5 3" xfId="1222"/>
    <cellStyle name="Normal 8 2 5 4" xfId="2053"/>
    <cellStyle name="Normal 8 2 6" xfId="547"/>
    <cellStyle name="Normal 8 2 6 2" xfId="1378"/>
    <cellStyle name="Normal 8 2 7" xfId="915"/>
    <cellStyle name="Normal 8 2 7 2" xfId="1746"/>
    <cellStyle name="Normal 8 2 8" xfId="1067"/>
    <cellStyle name="Normal 8 2 9" xfId="1891"/>
    <cellStyle name="Normal 8 3" xfId="221"/>
    <cellStyle name="Normal 8 3 2" xfId="222"/>
    <cellStyle name="Normal 8 3 2 2" xfId="223"/>
    <cellStyle name="Normal 8 3 2 2 2" xfId="401"/>
    <cellStyle name="Normal 8 3 2 2 2 2" xfId="711"/>
    <cellStyle name="Normal 8 3 2 2 2 2 2" xfId="1542"/>
    <cellStyle name="Normal 8 3 2 2 2 3" xfId="1232"/>
    <cellStyle name="Normal 8 3 2 2 2 4" xfId="2063"/>
    <cellStyle name="Normal 8 3 2 2 3" xfId="557"/>
    <cellStyle name="Normal 8 3 2 2 3 2" xfId="1388"/>
    <cellStyle name="Normal 8 3 2 2 4" xfId="916"/>
    <cellStyle name="Normal 8 3 2 2 4 2" xfId="1747"/>
    <cellStyle name="Normal 8 3 2 2 5" xfId="1077"/>
    <cellStyle name="Normal 8 3 2 2 6" xfId="1901"/>
    <cellStyle name="Normal 8 3 2 3" xfId="400"/>
    <cellStyle name="Normal 8 3 2 3 2" xfId="710"/>
    <cellStyle name="Normal 8 3 2 3 2 2" xfId="1541"/>
    <cellStyle name="Normal 8 3 2 3 3" xfId="1231"/>
    <cellStyle name="Normal 8 3 2 3 4" xfId="2062"/>
    <cellStyle name="Normal 8 3 2 4" xfId="556"/>
    <cellStyle name="Normal 8 3 2 4 2" xfId="1387"/>
    <cellStyle name="Normal 8 3 2 5" xfId="917"/>
    <cellStyle name="Normal 8 3 2 5 2" xfId="1748"/>
    <cellStyle name="Normal 8 3 2 6" xfId="1076"/>
    <cellStyle name="Normal 8 3 2 7" xfId="1900"/>
    <cellStyle name="Normal 8 3 3" xfId="224"/>
    <cellStyle name="Normal 8 3 3 2" xfId="402"/>
    <cellStyle name="Normal 8 3 3 2 2" xfId="712"/>
    <cellStyle name="Normal 8 3 3 2 2 2" xfId="1543"/>
    <cellStyle name="Normal 8 3 3 2 3" xfId="1233"/>
    <cellStyle name="Normal 8 3 3 2 4" xfId="2064"/>
    <cellStyle name="Normal 8 3 3 3" xfId="558"/>
    <cellStyle name="Normal 8 3 3 3 2" xfId="1389"/>
    <cellStyle name="Normal 8 3 3 4" xfId="918"/>
    <cellStyle name="Normal 8 3 3 4 2" xfId="1749"/>
    <cellStyle name="Normal 8 3 3 5" xfId="1078"/>
    <cellStyle name="Normal 8 3 3 6" xfId="1902"/>
    <cellStyle name="Normal 8 3 4" xfId="399"/>
    <cellStyle name="Normal 8 3 4 2" xfId="709"/>
    <cellStyle name="Normal 8 3 4 2 2" xfId="1540"/>
    <cellStyle name="Normal 8 3 4 3" xfId="1230"/>
    <cellStyle name="Normal 8 3 4 4" xfId="2061"/>
    <cellStyle name="Normal 8 3 5" xfId="555"/>
    <cellStyle name="Normal 8 3 5 2" xfId="1386"/>
    <cellStyle name="Normal 8 3 6" xfId="919"/>
    <cellStyle name="Normal 8 3 6 2" xfId="1750"/>
    <cellStyle name="Normal 8 3 7" xfId="1075"/>
    <cellStyle name="Normal 8 3 8" xfId="1899"/>
    <cellStyle name="Normal 8 4" xfId="225"/>
    <cellStyle name="Normal 8 4 2" xfId="226"/>
    <cellStyle name="Normal 8 4 2 2" xfId="404"/>
    <cellStyle name="Normal 8 4 2 2 2" xfId="714"/>
    <cellStyle name="Normal 8 4 2 2 2 2" xfId="1545"/>
    <cellStyle name="Normal 8 4 2 2 3" xfId="1235"/>
    <cellStyle name="Normal 8 4 2 2 4" xfId="2066"/>
    <cellStyle name="Normal 8 4 2 3" xfId="560"/>
    <cellStyle name="Normal 8 4 2 3 2" xfId="1391"/>
    <cellStyle name="Normal 8 4 2 4" xfId="920"/>
    <cellStyle name="Normal 8 4 2 4 2" xfId="1751"/>
    <cellStyle name="Normal 8 4 2 5" xfId="1080"/>
    <cellStyle name="Normal 8 4 2 6" xfId="1904"/>
    <cellStyle name="Normal 8 4 3" xfId="403"/>
    <cellStyle name="Normal 8 4 3 2" xfId="713"/>
    <cellStyle name="Normal 8 4 3 2 2" xfId="1544"/>
    <cellStyle name="Normal 8 4 3 3" xfId="1234"/>
    <cellStyle name="Normal 8 4 3 4" xfId="2065"/>
    <cellStyle name="Normal 8 4 4" xfId="559"/>
    <cellStyle name="Normal 8 4 4 2" xfId="1390"/>
    <cellStyle name="Normal 8 4 5" xfId="921"/>
    <cellStyle name="Normal 8 4 5 2" xfId="1752"/>
    <cellStyle name="Normal 8 4 6" xfId="1079"/>
    <cellStyle name="Normal 8 4 7" xfId="1903"/>
    <cellStyle name="Normal 8 5" xfId="227"/>
    <cellStyle name="Normal 8 5 2" xfId="405"/>
    <cellStyle name="Normal 8 5 2 2" xfId="715"/>
    <cellStyle name="Normal 8 5 2 2 2" xfId="1546"/>
    <cellStyle name="Normal 8 5 2 3" xfId="1236"/>
    <cellStyle name="Normal 8 5 2 4" xfId="2067"/>
    <cellStyle name="Normal 8 5 3" xfId="561"/>
    <cellStyle name="Normal 8 5 3 2" xfId="1392"/>
    <cellStyle name="Normal 8 5 4" xfId="922"/>
    <cellStyle name="Normal 8 5 4 2" xfId="1753"/>
    <cellStyle name="Normal 8 5 5" xfId="1081"/>
    <cellStyle name="Normal 8 5 6" xfId="1905"/>
    <cellStyle name="Normal 8 6" xfId="390"/>
    <cellStyle name="Normal 8 6 2" xfId="700"/>
    <cellStyle name="Normal 8 6 2 2" xfId="1531"/>
    <cellStyle name="Normal 8 6 3" xfId="1221"/>
    <cellStyle name="Normal 8 6 4" xfId="2052"/>
    <cellStyle name="Normal 8 7" xfId="546"/>
    <cellStyle name="Normal 8 7 2" xfId="1377"/>
    <cellStyle name="Normal 8 8" xfId="923"/>
    <cellStyle name="Normal 8 8 2" xfId="1754"/>
    <cellStyle name="Normal 8 9" xfId="1066"/>
    <cellStyle name="Normal 9" xfId="54"/>
    <cellStyle name="Normal 9 10" xfId="1906"/>
    <cellStyle name="Normal 9 11" xfId="228"/>
    <cellStyle name="Normal 9 2" xfId="229"/>
    <cellStyle name="Normal 9 2 2" xfId="230"/>
    <cellStyle name="Normal 9 2 2 2" xfId="231"/>
    <cellStyle name="Normal 9 2 2 2 2" xfId="232"/>
    <cellStyle name="Normal 9 2 2 2 2 2" xfId="410"/>
    <cellStyle name="Normal 9 2 2 2 2 2 2" xfId="720"/>
    <cellStyle name="Normal 9 2 2 2 2 2 2 2" xfId="1551"/>
    <cellStyle name="Normal 9 2 2 2 2 2 3" xfId="1241"/>
    <cellStyle name="Normal 9 2 2 2 2 2 4" xfId="2072"/>
    <cellStyle name="Normal 9 2 2 2 2 3" xfId="566"/>
    <cellStyle name="Normal 9 2 2 2 2 3 2" xfId="1397"/>
    <cellStyle name="Normal 9 2 2 2 2 4" xfId="924"/>
    <cellStyle name="Normal 9 2 2 2 2 4 2" xfId="1755"/>
    <cellStyle name="Normal 9 2 2 2 2 5" xfId="1086"/>
    <cellStyle name="Normal 9 2 2 2 2 6" xfId="1910"/>
    <cellStyle name="Normal 9 2 2 2 3" xfId="409"/>
    <cellStyle name="Normal 9 2 2 2 3 2" xfId="719"/>
    <cellStyle name="Normal 9 2 2 2 3 2 2" xfId="1550"/>
    <cellStyle name="Normal 9 2 2 2 3 3" xfId="1240"/>
    <cellStyle name="Normal 9 2 2 2 3 4" xfId="2071"/>
    <cellStyle name="Normal 9 2 2 2 4" xfId="565"/>
    <cellStyle name="Normal 9 2 2 2 4 2" xfId="1396"/>
    <cellStyle name="Normal 9 2 2 2 5" xfId="925"/>
    <cellStyle name="Normal 9 2 2 2 5 2" xfId="1756"/>
    <cellStyle name="Normal 9 2 2 2 6" xfId="1085"/>
    <cellStyle name="Normal 9 2 2 2 7" xfId="1909"/>
    <cellStyle name="Normal 9 2 2 3" xfId="233"/>
    <cellStyle name="Normal 9 2 2 3 2" xfId="411"/>
    <cellStyle name="Normal 9 2 2 3 2 2" xfId="721"/>
    <cellStyle name="Normal 9 2 2 3 2 2 2" xfId="1552"/>
    <cellStyle name="Normal 9 2 2 3 2 3" xfId="1242"/>
    <cellStyle name="Normal 9 2 2 3 2 4" xfId="2073"/>
    <cellStyle name="Normal 9 2 2 3 3" xfId="567"/>
    <cellStyle name="Normal 9 2 2 3 3 2" xfId="1398"/>
    <cellStyle name="Normal 9 2 2 3 4" xfId="926"/>
    <cellStyle name="Normal 9 2 2 3 4 2" xfId="1757"/>
    <cellStyle name="Normal 9 2 2 3 5" xfId="1087"/>
    <cellStyle name="Normal 9 2 2 3 6" xfId="1911"/>
    <cellStyle name="Normal 9 2 2 4" xfId="408"/>
    <cellStyle name="Normal 9 2 2 4 2" xfId="718"/>
    <cellStyle name="Normal 9 2 2 4 2 2" xfId="1549"/>
    <cellStyle name="Normal 9 2 2 4 3" xfId="1239"/>
    <cellStyle name="Normal 9 2 2 4 4" xfId="2070"/>
    <cellStyle name="Normal 9 2 2 5" xfId="564"/>
    <cellStyle name="Normal 9 2 2 5 2" xfId="1395"/>
    <cellStyle name="Normal 9 2 2 6" xfId="927"/>
    <cellStyle name="Normal 9 2 2 6 2" xfId="1758"/>
    <cellStyle name="Normal 9 2 2 7" xfId="1084"/>
    <cellStyle name="Normal 9 2 2 8" xfId="1908"/>
    <cellStyle name="Normal 9 2 3" xfId="234"/>
    <cellStyle name="Normal 9 2 3 2" xfId="235"/>
    <cellStyle name="Normal 9 2 3 2 2" xfId="413"/>
    <cellStyle name="Normal 9 2 3 2 2 2" xfId="723"/>
    <cellStyle name="Normal 9 2 3 2 2 2 2" xfId="1554"/>
    <cellStyle name="Normal 9 2 3 2 2 3" xfId="1244"/>
    <cellStyle name="Normal 9 2 3 2 2 4" xfId="2075"/>
    <cellStyle name="Normal 9 2 3 2 3" xfId="569"/>
    <cellStyle name="Normal 9 2 3 2 3 2" xfId="1400"/>
    <cellStyle name="Normal 9 2 3 2 4" xfId="928"/>
    <cellStyle name="Normal 9 2 3 2 4 2" xfId="1759"/>
    <cellStyle name="Normal 9 2 3 2 5" xfId="1089"/>
    <cellStyle name="Normal 9 2 3 2 6" xfId="1913"/>
    <cellStyle name="Normal 9 2 3 3" xfId="412"/>
    <cellStyle name="Normal 9 2 3 3 2" xfId="722"/>
    <cellStyle name="Normal 9 2 3 3 2 2" xfId="1553"/>
    <cellStyle name="Normal 9 2 3 3 3" xfId="1243"/>
    <cellStyle name="Normal 9 2 3 3 4" xfId="2074"/>
    <cellStyle name="Normal 9 2 3 4" xfId="568"/>
    <cellStyle name="Normal 9 2 3 4 2" xfId="1399"/>
    <cellStyle name="Normal 9 2 3 5" xfId="929"/>
    <cellStyle name="Normal 9 2 3 5 2" xfId="1760"/>
    <cellStyle name="Normal 9 2 3 6" xfId="1088"/>
    <cellStyle name="Normal 9 2 3 7" xfId="1912"/>
    <cellStyle name="Normal 9 2 4" xfId="236"/>
    <cellStyle name="Normal 9 2 4 2" xfId="414"/>
    <cellStyle name="Normal 9 2 4 2 2" xfId="724"/>
    <cellStyle name="Normal 9 2 4 2 2 2" xfId="1555"/>
    <cellStyle name="Normal 9 2 4 2 3" xfId="1245"/>
    <cellStyle name="Normal 9 2 4 2 4" xfId="2076"/>
    <cellStyle name="Normal 9 2 4 3" xfId="570"/>
    <cellStyle name="Normal 9 2 4 3 2" xfId="1401"/>
    <cellStyle name="Normal 9 2 4 4" xfId="930"/>
    <cellStyle name="Normal 9 2 4 4 2" xfId="1761"/>
    <cellStyle name="Normal 9 2 4 5" xfId="1090"/>
    <cellStyle name="Normal 9 2 4 6" xfId="1914"/>
    <cellStyle name="Normal 9 2 5" xfId="407"/>
    <cellStyle name="Normal 9 2 5 2" xfId="717"/>
    <cellStyle name="Normal 9 2 5 2 2" xfId="1548"/>
    <cellStyle name="Normal 9 2 5 3" xfId="1238"/>
    <cellStyle name="Normal 9 2 5 4" xfId="2069"/>
    <cellStyle name="Normal 9 2 6" xfId="563"/>
    <cellStyle name="Normal 9 2 6 2" xfId="1394"/>
    <cellStyle name="Normal 9 2 7" xfId="931"/>
    <cellStyle name="Normal 9 2 7 2" xfId="1762"/>
    <cellStyle name="Normal 9 2 8" xfId="1083"/>
    <cellStyle name="Normal 9 2 9" xfId="1907"/>
    <cellStyle name="Normal 9 3" xfId="237"/>
    <cellStyle name="Normal 9 3 2" xfId="238"/>
    <cellStyle name="Normal 9 3 2 2" xfId="239"/>
    <cellStyle name="Normal 9 3 2 2 2" xfId="417"/>
    <cellStyle name="Normal 9 3 2 2 2 2" xfId="727"/>
    <cellStyle name="Normal 9 3 2 2 2 2 2" xfId="1558"/>
    <cellStyle name="Normal 9 3 2 2 2 3" xfId="1248"/>
    <cellStyle name="Normal 9 3 2 2 2 4" xfId="2079"/>
    <cellStyle name="Normal 9 3 2 2 3" xfId="573"/>
    <cellStyle name="Normal 9 3 2 2 3 2" xfId="1404"/>
    <cellStyle name="Normal 9 3 2 2 4" xfId="932"/>
    <cellStyle name="Normal 9 3 2 2 4 2" xfId="1763"/>
    <cellStyle name="Normal 9 3 2 2 5" xfId="1093"/>
    <cellStyle name="Normal 9 3 2 2 6" xfId="1917"/>
    <cellStyle name="Normal 9 3 2 3" xfId="416"/>
    <cellStyle name="Normal 9 3 2 3 2" xfId="726"/>
    <cellStyle name="Normal 9 3 2 3 2 2" xfId="1557"/>
    <cellStyle name="Normal 9 3 2 3 3" xfId="1247"/>
    <cellStyle name="Normal 9 3 2 3 4" xfId="2078"/>
    <cellStyle name="Normal 9 3 2 4" xfId="572"/>
    <cellStyle name="Normal 9 3 2 4 2" xfId="1403"/>
    <cellStyle name="Normal 9 3 2 5" xfId="933"/>
    <cellStyle name="Normal 9 3 2 5 2" xfId="1764"/>
    <cellStyle name="Normal 9 3 2 6" xfId="1092"/>
    <cellStyle name="Normal 9 3 2 7" xfId="1916"/>
    <cellStyle name="Normal 9 3 3" xfId="240"/>
    <cellStyle name="Normal 9 3 3 2" xfId="418"/>
    <cellStyle name="Normal 9 3 3 2 2" xfId="728"/>
    <cellStyle name="Normal 9 3 3 2 2 2" xfId="1559"/>
    <cellStyle name="Normal 9 3 3 2 3" xfId="1249"/>
    <cellStyle name="Normal 9 3 3 2 4" xfId="2080"/>
    <cellStyle name="Normal 9 3 3 3" xfId="574"/>
    <cellStyle name="Normal 9 3 3 3 2" xfId="1405"/>
    <cellStyle name="Normal 9 3 3 4" xfId="934"/>
    <cellStyle name="Normal 9 3 3 4 2" xfId="1765"/>
    <cellStyle name="Normal 9 3 3 5" xfId="1094"/>
    <cellStyle name="Normal 9 3 3 6" xfId="1918"/>
    <cellStyle name="Normal 9 3 4" xfId="415"/>
    <cellStyle name="Normal 9 3 4 2" xfId="725"/>
    <cellStyle name="Normal 9 3 4 2 2" xfId="1556"/>
    <cellStyle name="Normal 9 3 4 3" xfId="1246"/>
    <cellStyle name="Normal 9 3 4 4" xfId="2077"/>
    <cellStyle name="Normal 9 3 5" xfId="571"/>
    <cellStyle name="Normal 9 3 5 2" xfId="1402"/>
    <cellStyle name="Normal 9 3 6" xfId="935"/>
    <cellStyle name="Normal 9 3 6 2" xfId="1766"/>
    <cellStyle name="Normal 9 3 7" xfId="1091"/>
    <cellStyle name="Normal 9 3 8" xfId="1915"/>
    <cellStyle name="Normal 9 4" xfId="241"/>
    <cellStyle name="Normal 9 4 2" xfId="242"/>
    <cellStyle name="Normal 9 4 2 2" xfId="420"/>
    <cellStyle name="Normal 9 4 2 2 2" xfId="730"/>
    <cellStyle name="Normal 9 4 2 2 2 2" xfId="1561"/>
    <cellStyle name="Normal 9 4 2 2 3" xfId="1251"/>
    <cellStyle name="Normal 9 4 2 2 4" xfId="2082"/>
    <cellStyle name="Normal 9 4 2 3" xfId="576"/>
    <cellStyle name="Normal 9 4 2 3 2" xfId="1407"/>
    <cellStyle name="Normal 9 4 2 4" xfId="936"/>
    <cellStyle name="Normal 9 4 2 4 2" xfId="1767"/>
    <cellStyle name="Normal 9 4 2 5" xfId="1096"/>
    <cellStyle name="Normal 9 4 2 6" xfId="1920"/>
    <cellStyle name="Normal 9 4 3" xfId="419"/>
    <cellStyle name="Normal 9 4 3 2" xfId="729"/>
    <cellStyle name="Normal 9 4 3 2 2" xfId="1560"/>
    <cellStyle name="Normal 9 4 3 3" xfId="1250"/>
    <cellStyle name="Normal 9 4 3 4" xfId="2081"/>
    <cellStyle name="Normal 9 4 4" xfId="575"/>
    <cellStyle name="Normal 9 4 4 2" xfId="1406"/>
    <cellStyle name="Normal 9 4 5" xfId="937"/>
    <cellStyle name="Normal 9 4 5 2" xfId="1768"/>
    <cellStyle name="Normal 9 4 6" xfId="1095"/>
    <cellStyle name="Normal 9 4 7" xfId="1919"/>
    <cellStyle name="Normal 9 5" xfId="243"/>
    <cellStyle name="Normal 9 5 2" xfId="421"/>
    <cellStyle name="Normal 9 5 2 2" xfId="731"/>
    <cellStyle name="Normal 9 5 2 2 2" xfId="1562"/>
    <cellStyle name="Normal 9 5 2 3" xfId="1252"/>
    <cellStyle name="Normal 9 5 2 4" xfId="2083"/>
    <cellStyle name="Normal 9 5 3" xfId="577"/>
    <cellStyle name="Normal 9 5 3 2" xfId="1408"/>
    <cellStyle name="Normal 9 5 4" xfId="938"/>
    <cellStyle name="Normal 9 5 4 2" xfId="1769"/>
    <cellStyle name="Normal 9 5 5" xfId="1097"/>
    <cellStyle name="Normal 9 5 6" xfId="1921"/>
    <cellStyle name="Normal 9 6" xfId="406"/>
    <cellStyle name="Normal 9 6 2" xfId="716"/>
    <cellStyle name="Normal 9 6 2 2" xfId="1547"/>
    <cellStyle name="Normal 9 6 3" xfId="1237"/>
    <cellStyle name="Normal 9 6 4" xfId="2068"/>
    <cellStyle name="Normal 9 7" xfId="562"/>
    <cellStyle name="Normal 9 7 2" xfId="1393"/>
    <cellStyle name="Normal 9 8" xfId="939"/>
    <cellStyle name="Normal 9 8 2" xfId="1770"/>
    <cellStyle name="Normal 9 9" xfId="1082"/>
    <cellStyle name="Normal_Análise L1_1" xfId="63"/>
    <cellStyle name="Normal_Sheet4" xfId="12"/>
    <cellStyle name="Nota" xfId="13"/>
    <cellStyle name="NUMLINHA" xfId="265"/>
    <cellStyle name="Percent 2" xfId="55"/>
    <cellStyle name="Percent 2 2" xfId="245"/>
    <cellStyle name="Percent 2 3" xfId="244"/>
    <cellStyle name="Percent 3" xfId="246"/>
    <cellStyle name="Percent 4" xfId="247"/>
    <cellStyle name="Percent 5" xfId="248"/>
    <cellStyle name="Percentagem 2" xfId="60"/>
    <cellStyle name="Percentagem 2 2" xfId="266"/>
    <cellStyle name="Percentagem 2 2 2" xfId="424"/>
    <cellStyle name="Percentagem 2 2 2 2" xfId="734"/>
    <cellStyle name="Percentagem 2 2 2 2 2" xfId="1565"/>
    <cellStyle name="Percentagem 2 2 2 3" xfId="1255"/>
    <cellStyle name="Percentagem 2 2 2 4" xfId="2087"/>
    <cellStyle name="Percentagem 2 2 3" xfId="580"/>
    <cellStyle name="Percentagem 2 2 3 2" xfId="1411"/>
    <cellStyle name="Percentagem 2 2 4" xfId="940"/>
    <cellStyle name="Percentagem 2 2 4 2" xfId="1771"/>
    <cellStyle name="Percentagem 2 2 5" xfId="1101"/>
    <cellStyle name="Percentagem 2 2 6" xfId="1924"/>
    <cellStyle name="Percentagem 2 3" xfId="249"/>
    <cellStyle name="Percentagem 3" xfId="2089"/>
    <cellStyle name="QDTITULO" xfId="267"/>
    <cellStyle name="Saída" xfId="47"/>
    <cellStyle name="Standard_WBBasis" xfId="268"/>
    <cellStyle name="Texto de Aviso" xfId="14"/>
    <cellStyle name="Texto Explicativo" xfId="48"/>
    <cellStyle name="TITCOLUNA" xfId="269"/>
    <cellStyle name="Título" xfId="49"/>
    <cellStyle name="Total" xfId="15" builtinId="25" customBuiltin="1"/>
    <cellStyle name="Total 2" xfId="50"/>
    <cellStyle name="Verificar Célula" xfId="51"/>
    <cellStyle name="Vírgula 2" xfId="250"/>
    <cellStyle name="Vírgula 2 2" xfId="1098"/>
    <cellStyle name="Vírgula 2 2 2" xfId="2084"/>
    <cellStyle name="Vírgula 3" xfId="1926"/>
    <cellStyle name="WithoutLine" xfId="270"/>
  </cellStyles>
  <dxfs count="29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7"/>
      </font>
      <fill>
        <patternFill>
          <bgColor theme="7"/>
        </patternFill>
      </fill>
    </dxf>
    <dxf>
      <font>
        <color rgb="FFC3D69B"/>
      </font>
      <fill>
        <patternFill>
          <bgColor rgb="FFC3D69B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7"/>
      </font>
      <fill>
        <patternFill>
          <bgColor theme="7"/>
        </patternFill>
      </fill>
    </dxf>
    <dxf>
      <font>
        <color rgb="FFC3D69B"/>
      </font>
      <fill>
        <patternFill>
          <bgColor rgb="FFC3D69B"/>
        </patternFill>
      </fill>
    </dxf>
    <dxf>
      <font>
        <color theme="8"/>
      </font>
      <fill>
        <patternFill>
          <bgColor theme="8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C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7"/>
      </font>
      <fill>
        <patternFill>
          <bgColor theme="7"/>
        </patternFill>
      </fill>
    </dxf>
    <dxf>
      <font>
        <color theme="6"/>
      </font>
      <fill>
        <patternFill>
          <bgColor theme="6"/>
        </patternFill>
      </fill>
    </dxf>
    <dxf>
      <font>
        <color theme="8"/>
      </font>
      <fill>
        <patternFill>
          <bgColor theme="8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D6D8B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9A009A"/>
      <rgbColor rgb="00FFCC99"/>
      <rgbColor rgb="003366FF"/>
      <rgbColor rgb="0033CCCC"/>
      <rgbColor rgb="0099CC00"/>
      <rgbColor rgb="00FFCC00"/>
      <rgbColor rgb="00C97905"/>
      <rgbColor rgb="00FFA7A7"/>
      <rgbColor rgb="00666699"/>
      <rgbColor rgb="00969696"/>
      <rgbColor rgb="00003366"/>
      <rgbColor rgb="00339966"/>
      <rgbColor rgb="00FF9393"/>
      <rgbColor rgb="00333300"/>
      <rgbColor rgb="00E73963"/>
      <rgbColor rgb="00993366"/>
      <rgbColor rgb="00333399"/>
      <rgbColor rgb="00333333"/>
    </indexedColors>
    <mruColors>
      <color rgb="FF9ECBC8"/>
      <color rgb="FF8064A2"/>
      <color rgb="FF9BBB59"/>
      <color rgb="FFAF55FF"/>
      <color rgb="FF4BACC6"/>
      <color rgb="FFF2F2F2"/>
      <color rgb="FFCC3399"/>
      <color rgb="FF0033CC"/>
      <color rgb="FFA6A6A6"/>
      <color rgb="FF517D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image" Target="../media/image3.pn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Atividade económica principal</a:t>
            </a:r>
          </a:p>
        </c:rich>
      </c:tx>
      <c:layout>
        <c:manualLayout>
          <c:xMode val="edge"/>
          <c:yMode val="edge"/>
          <c:x val="0.239746944444444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2966388888888887"/>
          <c:y val="0.16228892180556639"/>
          <c:w val="0.3544747222222222"/>
          <c:h val="0.663241080013513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B-4332-81E6-47F6F2733A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B-4332-81E6-47F6F2733A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B-4332-81E6-47F6F2733A20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B-4332-81E6-47F6F2733A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B-4332-81E6-47F6F2733A20}"/>
              </c:ext>
            </c:extLst>
          </c:dPt>
          <c:dLbls>
            <c:dLbl>
              <c:idx val="0"/>
              <c:layout>
                <c:manualLayout>
                  <c:x val="0.16305763888888883"/>
                  <c:y val="0.208837608170265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9927777777777771"/>
                      <c:h val="0.16636677841012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9EB-4332-81E6-47F6F2733A20}"/>
                </c:ext>
              </c:extLst>
            </c:dLbl>
            <c:dLbl>
              <c:idx val="1"/>
              <c:layout>
                <c:manualLayout>
                  <c:x val="-0.17962277777777777"/>
                  <c:y val="0.123349705049244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72640082188116"/>
                      <c:h val="0.309834983498349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9EB-4332-81E6-47F6F2733A20}"/>
                </c:ext>
              </c:extLst>
            </c:dLbl>
            <c:dLbl>
              <c:idx val="2"/>
              <c:layout>
                <c:manualLayout>
                  <c:x val="-0.24108946640648754"/>
                  <c:y val="0.15723849100611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74717829813607"/>
                      <c:h val="0.270626250482389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9EB-4332-81E6-47F6F2733A20}"/>
                </c:ext>
              </c:extLst>
            </c:dLbl>
            <c:dLbl>
              <c:idx val="3"/>
              <c:layout>
                <c:manualLayout>
                  <c:x val="-0.30065659836094105"/>
                  <c:y val="-0.12635075661220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60569284008384"/>
                      <c:h val="0.166051494347727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9EB-4332-81E6-47F6F2733A20}"/>
                </c:ext>
              </c:extLst>
            </c:dLbl>
            <c:dLbl>
              <c:idx val="4"/>
              <c:layout>
                <c:manualLayout>
                  <c:x val="0.22919444444444445"/>
                  <c:y val="-1.283230685273251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EB-4332-81E6-47F6F2733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L1_Despesa'!$A$3:$A$7</c:f>
              <c:strCache>
                <c:ptCount val="5"/>
                <c:pt idx="0">
                  <c:v>Agricultura, pescas e ind. extrativa</c:v>
                </c:pt>
                <c:pt idx="1">
                  <c:v>Ind. transformadora</c:v>
                </c:pt>
                <c:pt idx="2">
                  <c:v>Eletricidade, águas e resíduos</c:v>
                </c:pt>
                <c:pt idx="3">
                  <c:v>Construção</c:v>
                </c:pt>
                <c:pt idx="4">
                  <c:v>Serviços</c:v>
                </c:pt>
              </c:strCache>
            </c:strRef>
          </c:cat>
          <c:val>
            <c:numRef>
              <c:f>'Análise L1_Despesa'!$C$3:$C$7</c:f>
              <c:numCache>
                <c:formatCode>0%</c:formatCode>
                <c:ptCount val="5"/>
                <c:pt idx="0">
                  <c:v>1.4467473614995707E-2</c:v>
                </c:pt>
                <c:pt idx="1">
                  <c:v>0.29984127527022286</c:v>
                </c:pt>
                <c:pt idx="2">
                  <c:v>1.1739517795347805E-2</c:v>
                </c:pt>
                <c:pt idx="3">
                  <c:v>8.5784205717904308E-3</c:v>
                </c:pt>
                <c:pt idx="4">
                  <c:v>0.66537331274764322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EB-4332-81E6-47F6F2733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4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Tipo de despesa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9936111111111113"/>
          <c:y val="0.18469626168224298"/>
          <c:w val="0.38087277777777778"/>
          <c:h val="0.7119117341640706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45-428E-9891-0E5755DE2A93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5-428E-9891-0E5755DE2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45-428E-9891-0E5755DE2A93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45-428E-9891-0E5755DE2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45-428E-9891-0E5755DE2A93}"/>
              </c:ext>
            </c:extLst>
          </c:dPt>
          <c:dLbls>
            <c:dLbl>
              <c:idx val="0"/>
              <c:layout>
                <c:manualLayout>
                  <c:x val="-0.30619444444444449"/>
                  <c:y val="6.879543094496244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5-428E-9891-0E5755DE2A93}"/>
                </c:ext>
              </c:extLst>
            </c:dLbl>
            <c:dLbl>
              <c:idx val="1"/>
              <c:layout>
                <c:manualLayout>
                  <c:x val="0.31381958333333332"/>
                  <c:y val="-0.150955088265835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41638888888887"/>
                      <c:h val="0.261003634475597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745-428E-9891-0E5755DE2A93}"/>
                </c:ext>
              </c:extLst>
            </c:dLbl>
            <c:dLbl>
              <c:idx val="2"/>
              <c:layout>
                <c:manualLayout>
                  <c:x val="0.24186111111111111"/>
                  <c:y val="-2.0621495327102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03222222222224"/>
                      <c:h val="0.30952128764278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745-428E-9891-0E5755DE2A93}"/>
                </c:ext>
              </c:extLst>
            </c:dLbl>
            <c:dLbl>
              <c:idx val="3"/>
              <c:layout>
                <c:manualLayout>
                  <c:x val="0.23582638888888888"/>
                  <c:y val="0.142528037383177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175083333333332"/>
                      <c:h val="0.306001557632398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45-428E-9891-0E5755DE2A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L1_Despesa'!$A$19:$A$22</c:f>
              <c:strCache>
                <c:ptCount val="4"/>
                <c:pt idx="0">
                  <c:v>Despesas com pessoal</c:v>
                </c:pt>
                <c:pt idx="1">
                  <c:v>Outras despesas correntes</c:v>
                </c:pt>
                <c:pt idx="2">
                  <c:v>Terrenos, construções e instalações</c:v>
                </c:pt>
                <c:pt idx="3">
                  <c:v>Instrumentos e equipamento</c:v>
                </c:pt>
              </c:strCache>
            </c:strRef>
          </c:cat>
          <c:val>
            <c:numRef>
              <c:f>'Análise L1_Despesa'!$C$19:$C$22</c:f>
              <c:numCache>
                <c:formatCode>0%</c:formatCode>
                <c:ptCount val="4"/>
                <c:pt idx="0">
                  <c:v>0.50921660220253828</c:v>
                </c:pt>
                <c:pt idx="1">
                  <c:v>0.3770829296198478</c:v>
                </c:pt>
                <c:pt idx="2">
                  <c:v>7.6790292926103391E-3</c:v>
                </c:pt>
                <c:pt idx="3">
                  <c:v>0.10602143888500354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5-428E-9891-0E5755DE2A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Origem do financiamento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0190305555555558"/>
          <c:y val="0.18032051796559384"/>
          <c:w val="0.3899002777777778"/>
          <c:h val="0.751072049656205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1-4332-AA66-208D66000D8A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1-4332-AA66-208D66000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81-4332-AA66-208D66000D8A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81-4332-AA66-208D66000D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81-4332-AA66-208D66000D8A}"/>
              </c:ext>
            </c:extLst>
          </c:dPt>
          <c:dLbls>
            <c:dLbl>
              <c:idx val="0"/>
              <c:layout>
                <c:manualLayout>
                  <c:x val="-0.20902263888888889"/>
                  <c:y val="-0.20412772585669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374444444444439"/>
                      <c:h val="0.30952128764278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81-4332-AA66-208D66000D8A}"/>
                </c:ext>
              </c:extLst>
            </c:dLbl>
            <c:dLbl>
              <c:idx val="1"/>
              <c:layout>
                <c:manualLayout>
                  <c:x val="0.24779597222222211"/>
                  <c:y val="-0.216894859813084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F7D9CF-3122-4085-916C-B076258012CB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CE0FD92D-002E-49EB-8BE9-C03CB863B291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44247222222222"/>
                      <c:h val="0.261003634475597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281-4332-AA66-208D66000D8A}"/>
                </c:ext>
              </c:extLst>
            </c:dLbl>
            <c:dLbl>
              <c:idx val="2"/>
              <c:layout>
                <c:manualLayout>
                  <c:x val="0.23978305555555557"/>
                  <c:y val="-1.73247663551401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25A81F-6846-45D5-87D8-069034BD0191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E2952C72-8AD3-4953-87C8-3F8F23AC5E30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50444444444445"/>
                      <c:h val="0.210611630321910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281-4332-AA66-208D66000D8A}"/>
                </c:ext>
              </c:extLst>
            </c:dLbl>
            <c:dLbl>
              <c:idx val="3"/>
              <c:layout>
                <c:manualLayout>
                  <c:x val="0.2373259037663864"/>
                  <c:y val="0.19310655451732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7E0783-A09A-44EB-AECF-6CC4D934C365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[NOME DA CATEGORIA]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3B21BA82-5F35-47AD-A816-D2DFFADF4B73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949374441490505"/>
                      <c:h val="0.28519268703046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281-4332-AA66-208D66000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L1_Despesa'!$A$32:$A$35</c:f>
              <c:strCache>
                <c:ptCount val="4"/>
                <c:pt idx="0">
                  <c:v>Fundos da própria empresa</c:v>
                </c:pt>
                <c:pt idx="1">
                  <c:v>Fundos de outras empresas nacionais</c:v>
                </c:pt>
                <c:pt idx="2">
                  <c:v>Fundos do Estado</c:v>
                </c:pt>
                <c:pt idx="3">
                  <c:v>Fundos do estrangeiro</c:v>
                </c:pt>
              </c:strCache>
            </c:strRef>
          </c:cat>
          <c:val>
            <c:numRef>
              <c:f>'Análise L1_Despesa'!$C$32:$C$35</c:f>
              <c:numCache>
                <c:formatCode>0%</c:formatCode>
                <c:ptCount val="4"/>
                <c:pt idx="0">
                  <c:v>0.89957247178007882</c:v>
                </c:pt>
                <c:pt idx="1">
                  <c:v>3.5498979985141878E-2</c:v>
                </c:pt>
                <c:pt idx="2">
                  <c:v>3.620475841682607E-2</c:v>
                </c:pt>
                <c:pt idx="3">
                  <c:v>2.8723789817953208E-2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81-4332-AA66-208D66000D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Tipo de investigação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2758333333333334"/>
          <c:y val="0.2003039302244696"/>
          <c:w val="0.38305416666666664"/>
          <c:h val="0.737884260374026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36-4C9D-A036-02DB53A1FE51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36-4C9D-A036-02DB53A1FE5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36-4C9D-A036-02DB53A1FE51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36-4C9D-A036-02DB53A1FE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36-4C9D-A036-02DB53A1FE51}"/>
              </c:ext>
            </c:extLst>
          </c:dPt>
          <c:dLbls>
            <c:dLbl>
              <c:idx val="0"/>
              <c:layout>
                <c:manualLayout>
                  <c:x val="0.23438222222222221"/>
                  <c:y val="-0.151917756909329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27222222222224"/>
                      <c:h val="0.278270059127270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936-4C9D-A036-02DB53A1FE51}"/>
                </c:ext>
              </c:extLst>
            </c:dLbl>
            <c:dLbl>
              <c:idx val="1"/>
              <c:layout>
                <c:manualLayout>
                  <c:x val="0.23268069444444445"/>
                  <c:y val="9.430237846804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80527777777774"/>
                      <c:h val="0.320349428868120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936-4C9D-A036-02DB53A1FE51}"/>
                </c:ext>
              </c:extLst>
            </c:dLbl>
            <c:dLbl>
              <c:idx val="2"/>
              <c:layout>
                <c:manualLayout>
                  <c:x val="-0.23646690967973494"/>
                  <c:y val="7.81226341137824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33784730719684"/>
                      <c:h val="0.301626078579184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936-4C9D-A036-02DB53A1FE51}"/>
                </c:ext>
              </c:extLst>
            </c:dLbl>
            <c:dLbl>
              <c:idx val="3"/>
              <c:layout>
                <c:manualLayout>
                  <c:x val="0.28525583333333332"/>
                  <c:y val="-7.9908099688473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10777777777781"/>
                      <c:h val="0.28314537902388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936-4C9D-A036-02DB53A1FE51}"/>
                </c:ext>
              </c:extLst>
            </c:dLbl>
            <c:dLbl>
              <c:idx val="4"/>
              <c:layout>
                <c:manualLayout>
                  <c:x val="0.2796856944444443"/>
                  <c:y val="0.1285828141225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02194444444441"/>
                      <c:h val="0.230492731048805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936-4C9D-A036-02DB53A1FE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36-4C9D-A036-02DB53A1FE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L1_Despesa'!$A$44:$A$46</c:f>
              <c:strCache>
                <c:ptCount val="3"/>
                <c:pt idx="0">
                  <c:v>Investigação fundamental</c:v>
                </c:pt>
                <c:pt idx="1">
                  <c:v>Investigação aplicada</c:v>
                </c:pt>
                <c:pt idx="2">
                  <c:v>Desenvolvimento experimental</c:v>
                </c:pt>
              </c:strCache>
            </c:strRef>
          </c:cat>
          <c:val>
            <c:numRef>
              <c:f>'Análise L1_Despesa'!$C$44:$C$46</c:f>
              <c:numCache>
                <c:formatCode>0%</c:formatCode>
                <c:ptCount val="3"/>
                <c:pt idx="0">
                  <c:v>2.0093169956482096E-2</c:v>
                </c:pt>
                <c:pt idx="1">
                  <c:v>0.35287864973399058</c:v>
                </c:pt>
                <c:pt idx="2">
                  <c:v>0.62702818030952734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36-4C9D-A036-02DB53A1FE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pt-PT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Domínio de investigação e desenvolvimento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7357611111111113"/>
          <c:y val="0.19350830724777265"/>
          <c:w val="0.38658194444444444"/>
          <c:h val="0.744679883350723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39-4191-B3CF-752498AB5D80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39-4191-B3CF-752498AB5D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39-4191-B3CF-752498AB5D80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39-4191-B3CF-752498AB5D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39-4191-B3CF-752498AB5D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39-4191-B3CF-752498AB5D80}"/>
              </c:ext>
            </c:extLst>
          </c:dPt>
          <c:dLbls>
            <c:dLbl>
              <c:idx val="0"/>
              <c:layout>
                <c:manualLayout>
                  <c:x val="0.32982263888888891"/>
                  <c:y val="0.11525216041950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79361111111107"/>
                      <c:h val="0.251901436712416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239-4191-B3CF-752498AB5D80}"/>
                </c:ext>
              </c:extLst>
            </c:dLbl>
            <c:dLbl>
              <c:idx val="1"/>
              <c:layout>
                <c:manualLayout>
                  <c:x val="-0.28237480120406699"/>
                  <c:y val="0.193257320324460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80539759186589"/>
                      <c:h val="0.38234641634985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239-4191-B3CF-752498AB5D80}"/>
                </c:ext>
              </c:extLst>
            </c:dLbl>
            <c:dLbl>
              <c:idx val="2"/>
              <c:layout>
                <c:manualLayout>
                  <c:x val="0.2178555221317332"/>
                  <c:y val="-0.18977778130547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56916666666664"/>
                      <c:h val="0.25918934103860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239-4191-B3CF-752498AB5D80}"/>
                </c:ext>
              </c:extLst>
            </c:dLbl>
            <c:dLbl>
              <c:idx val="3"/>
              <c:layout>
                <c:manualLayout>
                  <c:x val="0.25267319444444447"/>
                  <c:y val="-3.2338603954303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10777777777776"/>
                      <c:h val="0.25596275784573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239-4191-B3CF-752498AB5D80}"/>
                </c:ext>
              </c:extLst>
            </c:dLbl>
            <c:dLbl>
              <c:idx val="4"/>
              <c:layout>
                <c:manualLayout>
                  <c:x val="0.21814551499520382"/>
                  <c:y val="9.44919013856189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54972222222223"/>
                      <c:h val="0.21773015490809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239-4191-B3CF-752498AB5D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39-4191-B3CF-752498AB5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L1_Despesa'!$A$58:$A$63</c:f>
              <c:strCache>
                <c:ptCount val="6"/>
                <c:pt idx="0">
                  <c:v>Ciências exatas e naturais</c:v>
                </c:pt>
                <c:pt idx="1">
                  <c:v>Ciências da engenharia e tecnologias</c:v>
                </c:pt>
                <c:pt idx="2">
                  <c:v>Ciências médicas e da saúde</c:v>
                </c:pt>
                <c:pt idx="3">
                  <c:v>Ciências agrárias e veterinárias</c:v>
                </c:pt>
                <c:pt idx="4">
                  <c:v>Ciências sociais</c:v>
                </c:pt>
                <c:pt idx="5">
                  <c:v>Humanidades e artes</c:v>
                </c:pt>
              </c:strCache>
            </c:strRef>
          </c:cat>
          <c:val>
            <c:numRef>
              <c:f>'Análise L1_Despesa'!$C$58:$C$63</c:f>
              <c:numCache>
                <c:formatCode>0%</c:formatCode>
                <c:ptCount val="6"/>
                <c:pt idx="0">
                  <c:v>0.1723358732573588</c:v>
                </c:pt>
                <c:pt idx="1">
                  <c:v>0.64094649239650947</c:v>
                </c:pt>
                <c:pt idx="2">
                  <c:v>0.11632620380620801</c:v>
                </c:pt>
                <c:pt idx="3">
                  <c:v>8.9015258045527391E-3</c:v>
                </c:pt>
                <c:pt idx="4">
                  <c:v>5.8171670873399153E-2</c:v>
                </c:pt>
                <c:pt idx="5" formatCode="0.0%">
                  <c:v>3.3182338619718618E-3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39-4191-B3CF-752498AB5D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8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Região (NUTS II)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0532611111111113"/>
          <c:y val="0.21389517617786338"/>
          <c:w val="0.39010972222222223"/>
          <c:h val="0.7514755063274206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F2-4749-8DB6-B66F4509A695}"/>
              </c:ext>
            </c:extLst>
          </c:dPt>
          <c:dPt>
            <c:idx val="1"/>
            <c:bubble3D val="0"/>
            <c:spPr>
              <a:solidFill>
                <a:srgbClr val="8FAAD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F2-4749-8DB6-B66F4509A6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F2-4749-8DB6-B66F4509A695}"/>
              </c:ext>
            </c:extLst>
          </c:dPt>
          <c:dPt>
            <c:idx val="3"/>
            <c:bubble3D val="0"/>
            <c:spPr>
              <a:solidFill>
                <a:srgbClr val="604A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F2-4749-8DB6-B66F4509A6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F2-4749-8DB6-B66F4509A6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9F2-4749-8DB6-B66F4509A695}"/>
              </c:ext>
            </c:extLst>
          </c:dPt>
          <c:dLbls>
            <c:dLbl>
              <c:idx val="0"/>
              <c:layout>
                <c:manualLayout>
                  <c:x val="0.26561402777777776"/>
                  <c:y val="4.8356475907643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41111111111109"/>
                      <c:h val="0.2918613050806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F2-4749-8DB6-B66F4509A695}"/>
                </c:ext>
              </c:extLst>
            </c:dLbl>
            <c:dLbl>
              <c:idx val="1"/>
              <c:layout>
                <c:manualLayout>
                  <c:x val="-0.23800913584473954"/>
                  <c:y val="8.34711379360813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74545177866366"/>
                      <c:h val="0.1817259437320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F2-4749-8DB6-B66F4509A695}"/>
                </c:ext>
              </c:extLst>
            </c:dLbl>
            <c:dLbl>
              <c:idx val="2"/>
              <c:layout>
                <c:manualLayout>
                  <c:x val="-0.27527231245625061"/>
                  <c:y val="4.1879144214846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17120842083201"/>
                      <c:h val="0.376377813806262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9F2-4749-8DB6-B66F4509A695}"/>
                </c:ext>
              </c:extLst>
            </c:dLbl>
            <c:dLbl>
              <c:idx val="3"/>
              <c:layout>
                <c:manualLayout>
                  <c:x val="0.26077666666666666"/>
                  <c:y val="-0.13087513711640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13555555555555"/>
                      <c:h val="0.194802151055461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F2-4749-8DB6-B66F4509A695}"/>
                </c:ext>
              </c:extLst>
            </c:dLbl>
            <c:dLbl>
              <c:idx val="4"/>
              <c:layout>
                <c:manualLayout>
                  <c:x val="0.25613847222222225"/>
                  <c:y val="0.101400326403938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02194444444441"/>
                      <c:h val="0.230492731048805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9F2-4749-8DB6-B66F4509A6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F2-4749-8DB6-B66F4509A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miter lim="8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'Análise L1_Despesa'!$A$73:$A$76</c:f>
              <c:strCache>
                <c:ptCount val="4"/>
                <c:pt idx="0">
                  <c:v>Norte</c:v>
                </c:pt>
                <c:pt idx="1">
                  <c:v>Centro</c:v>
                </c:pt>
                <c:pt idx="2">
                  <c:v>Área Metropolitana de Lisboa</c:v>
                </c:pt>
                <c:pt idx="3">
                  <c:v>Alentejo</c:v>
                </c:pt>
              </c:strCache>
            </c:strRef>
          </c:cat>
          <c:val>
            <c:numRef>
              <c:f>'Análise L1_Despesa'!$C$73:$C$76</c:f>
              <c:numCache>
                <c:formatCode>0%</c:formatCode>
                <c:ptCount val="4"/>
                <c:pt idx="0">
                  <c:v>0.33806515172062129</c:v>
                </c:pt>
                <c:pt idx="1">
                  <c:v>0.10114110942731391</c:v>
                </c:pt>
                <c:pt idx="2">
                  <c:v>0.53656341845669686</c:v>
                </c:pt>
                <c:pt idx="3">
                  <c:v>1.9510830502043216E-2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F2-4749-8DB6-B66F4509A6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Sexo</a:t>
            </a:r>
          </a:p>
        </c:rich>
      </c:tx>
      <c:layout>
        <c:manualLayout>
          <c:xMode val="edge"/>
          <c:yMode val="edge"/>
          <c:x val="0.463840113735783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7423263152168"/>
          <c:y val="0.20843561786085152"/>
          <c:w val="0.69753060225232577"/>
          <c:h val="0.63859553478712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EE03-4CD9-BF6F-12ED821BDE2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3-EE03-4CD9-BF6F-12ED821BDE2D}"/>
              </c:ext>
            </c:extLst>
          </c:dPt>
          <c:dLbls>
            <c:dLbl>
              <c:idx val="0"/>
              <c:layout>
                <c:manualLayout>
                  <c:x val="3.6008333333332038E-3"/>
                  <c:y val="1.3187954309449636E-2"/>
                </c:manualLayout>
              </c:layout>
              <c:tx>
                <c:strRef>
                  <c:f>'Análise L1_RH'!$F$18</c:f>
                  <c:strCache>
                    <c:ptCount val="1"/>
                    <c:pt idx="0">
                      <c:v>8060 (ETI)
69%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{8C399C01-BA4D-4C21-855E-ADDF4F2757C0}</c15:txfldGUID>
                      <c15:f>'Análise L1_RH'!$F$18</c15:f>
                      <c15:dlblFieldTableCache>
                        <c:ptCount val="1"/>
                        <c:pt idx="0">
                          <c:v>8060 (ETI)
69%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1-EE03-4CD9-BF6F-12ED821BDE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1F2B50-5C81-4020-A108-9F776E4CF9AF}" type="CELLRANGE">
                      <a:rPr lang="pt-PT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E03-4CD9-BF6F-12ED821BD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L1_RH'!$F$3:$G$3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'Análise L1_RH'!$C$16:$D$16</c:f>
              <c:numCache>
                <c:formatCode>0</c:formatCode>
                <c:ptCount val="2"/>
                <c:pt idx="0">
                  <c:v>8060</c:v>
                </c:pt>
                <c:pt idx="1">
                  <c:v>3690.95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'Análise L1_RH'!$F$18:$G$18</c15:f>
                <c15:dlblRangeCache>
                  <c:ptCount val="2"/>
                  <c:pt idx="0">
                    <c:v>8060 (ETI)
69%</c:v>
                  </c:pt>
                  <c:pt idx="1">
                    <c:v>3691 (ETI)
31%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E03-4CD9-BF6F-12ED821BD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10000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ETI</a:t>
                </a:r>
              </a:p>
            </c:rich>
          </c:tx>
          <c:layout>
            <c:manualLayout>
              <c:xMode val="edge"/>
              <c:yMode val="edge"/>
              <c:x val="0.91761499999999985"/>
              <c:y val="0.8601744548286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Função principal</a:t>
            </a:r>
          </a:p>
        </c:rich>
      </c:tx>
      <c:layout>
        <c:manualLayout>
          <c:xMode val="edge"/>
          <c:yMode val="edge"/>
          <c:x val="0.3805067804024496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4514250000000001"/>
          <c:y val="0.20843561786085152"/>
          <c:w val="0.64154527777777781"/>
          <c:h val="0.630649532710280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FD-454B-8F6F-D8F7CF90FD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FD-454B-8F6F-D8F7CF90FD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FD-454B-8F6F-D8F7CF90FD4F}"/>
              </c:ext>
            </c:extLst>
          </c:dPt>
          <c:dLbls>
            <c:dLbl>
              <c:idx val="0"/>
              <c:tx>
                <c:strRef>
                  <c:f>'Análise L1_RH'!$B$20</c:f>
                  <c:strCache>
                    <c:ptCount val="1"/>
                    <c:pt idx="0">
                      <c:v>351 (ETI)
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{07B47BF9-2061-48D5-9B55-50C7F63A9E7E}</c15:txfldGUID>
                      <c15:f>'Análise L1_RH'!$B$20</c15:f>
                      <c15:dlblFieldTableCache>
                        <c:ptCount val="1"/>
                        <c:pt idx="0">
                          <c:v>351 (ETI)
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AFD-454B-8F6F-D8F7CF90FD4F}"/>
                </c:ext>
              </c:extLst>
            </c:dLbl>
            <c:dLbl>
              <c:idx val="1"/>
              <c:layout>
                <c:manualLayout>
                  <c:x val="3.5277777777777777E-3"/>
                  <c:y val="6.593977154724818E-3"/>
                </c:manualLayout>
              </c:layout>
              <c:tx>
                <c:strRef>
                  <c:f>'Análise L1_RH'!$B$19</c:f>
                  <c:strCache>
                    <c:ptCount val="1"/>
                    <c:pt idx="0">
                      <c:v>2582 (ETI)
22%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{380CC32F-BF84-497B-A23B-B22BB35CA26C}</c15:txfldGUID>
                      <c15:f>'Análise L1_RH'!$B$19</c15:f>
                      <c15:dlblFieldTableCache>
                        <c:ptCount val="1"/>
                        <c:pt idx="0">
                          <c:v>2582 (ETI)
22%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AFD-454B-8F6F-D8F7CF90FD4F}"/>
                </c:ext>
              </c:extLst>
            </c:dLbl>
            <c:dLbl>
              <c:idx val="2"/>
              <c:tx>
                <c:strRef>
                  <c:f>'Análise L1_RH'!$B$18</c:f>
                  <c:strCache>
                    <c:ptCount val="1"/>
                    <c:pt idx="0">
                      <c:v>8818 (ETI)
75%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{25D3AA77-AE36-4F53-AA4B-B8C457EF9868}</c15:txfldGUID>
                      <c15:f>'Análise L1_RH'!$B$18</c15:f>
                      <c15:dlblFieldTableCache>
                        <c:ptCount val="1"/>
                        <c:pt idx="0">
                          <c:v>8818 (ETI)
75%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AFD-454B-8F6F-D8F7CF90F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L1_RH'!$A$13:$A$15</c:f>
              <c:strCache>
                <c:ptCount val="3"/>
                <c:pt idx="0">
                  <c:v>Outro pessoal</c:v>
                </c:pt>
                <c:pt idx="1">
                  <c:v>Técnicos</c:v>
                </c:pt>
                <c:pt idx="2">
                  <c:v>Investigadores</c:v>
                </c:pt>
              </c:strCache>
            </c:strRef>
          </c:cat>
          <c:val>
            <c:numRef>
              <c:f>'Análise L1_RH'!$B$13:$B$15</c:f>
              <c:numCache>
                <c:formatCode>0</c:formatCode>
                <c:ptCount val="3"/>
                <c:pt idx="0">
                  <c:v>350.85</c:v>
                </c:pt>
                <c:pt idx="1">
                  <c:v>2581.6999999999998</c:v>
                </c:pt>
                <c:pt idx="2">
                  <c:v>8818.4000000000015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FD-454B-8F6F-D8F7CF90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1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ETI</a:t>
                </a:r>
              </a:p>
            </c:rich>
          </c:tx>
          <c:layout>
            <c:manualLayout>
              <c:xMode val="edge"/>
              <c:yMode val="edge"/>
              <c:x val="0.93213515592830998"/>
              <c:y val="0.85358049240528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1" i="0" u="none" strike="noStrike" kern="1200" spc="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Trebuchet MS" panose="020B0603020202020204" pitchFamily="34" charset="0"/>
              </a:rPr>
              <a:t>Nível de escolaridade</a:t>
            </a:r>
          </a:p>
        </c:rich>
      </c:tx>
      <c:layout>
        <c:manualLayout>
          <c:xMode val="edge"/>
          <c:yMode val="edge"/>
          <c:x val="0.3805067804024496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1" i="0" u="none" strike="noStrike" kern="1200" spc="0" baseline="0">
              <a:solidFill>
                <a:sysClr val="windowText" lastClr="000000"/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41410611111111112"/>
          <c:y val="0.16260162601626016"/>
          <c:w val="0.44083166666666668"/>
          <c:h val="0.75285357622980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5F-4958-85B1-39CCB96E720B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5F-4958-85B1-39CCB96E720B}"/>
              </c:ext>
            </c:extLst>
          </c:dPt>
          <c:dPt>
            <c:idx val="2"/>
            <c:invertIfNegative val="0"/>
            <c:bubble3D val="0"/>
            <c:spPr>
              <a:solidFill>
                <a:srgbClr val="9BBB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5F-4958-85B1-39CCB96E720B}"/>
              </c:ext>
            </c:extLst>
          </c:dPt>
          <c:dLbls>
            <c:dLbl>
              <c:idx val="0"/>
              <c:tx>
                <c:strRef>
                  <c:f>'Análise L1_RH'!$B$46</c:f>
                  <c:strCache>
                    <c:ptCount val="1"/>
                    <c:pt idx="0">
                      <c:v>194 (ETI)
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{C68EF569-52EB-43C9-B579-C3507D630915}</c15:txfldGUID>
                      <c15:f>'Análise L1_RH'!$B$46</c15:f>
                      <c15:dlblFieldTableCache>
                        <c:ptCount val="1"/>
                        <c:pt idx="0">
                          <c:v>194 (ETI)
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95F-4958-85B1-39CCB96E720B}"/>
                </c:ext>
              </c:extLst>
            </c:dLbl>
            <c:dLbl>
              <c:idx val="1"/>
              <c:tx>
                <c:strRef>
                  <c:f>'Análise L1_RH'!$B$47</c:f>
                  <c:strCache>
                    <c:ptCount val="1"/>
                    <c:pt idx="0">
                      <c:v>234 (ETI)
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{8E52F8C4-39F3-4965-91FA-45740F8A6CC8}</c15:txfldGUID>
                      <c15:f>'Análise L1_RH'!$B$47</c15:f>
                      <c15:dlblFieldTableCache>
                        <c:ptCount val="1"/>
                        <c:pt idx="0">
                          <c:v>234 (ETI)
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95F-4958-85B1-39CCB96E720B}"/>
                </c:ext>
              </c:extLst>
            </c:dLbl>
            <c:dLbl>
              <c:idx val="2"/>
              <c:tx>
                <c:strRef>
                  <c:f>'Análise L1_RH'!$B$48</c:f>
                  <c:strCache>
                    <c:ptCount val="1"/>
                    <c:pt idx="0">
                      <c:v>544 (ETI)
5%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{7851E76A-AA13-4A25-80C2-DF5221C7C209}</c15:txfldGUID>
                      <c15:f>'Análise L1_RH'!$B$48</c15:f>
                      <c15:dlblFieldTableCache>
                        <c:ptCount val="1"/>
                        <c:pt idx="0">
                          <c:v>544 (ETI)
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95F-4958-85B1-39CCB96E720B}"/>
                </c:ext>
              </c:extLst>
            </c:dLbl>
            <c:dLbl>
              <c:idx val="3"/>
              <c:tx>
                <c:strRef>
                  <c:f>'Análise L1_RH'!$B$49</c:f>
                  <c:strCache>
                    <c:ptCount val="1"/>
                    <c:pt idx="0">
                      <c:v>1233 (ETI)
10%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{1918FCB9-18C8-4D43-B5FA-9D675F4ADA24}</c15:txfldGUID>
                      <c15:f>'Análise L1_RH'!$B$49</c15:f>
                      <c15:dlblFieldTableCache>
                        <c:ptCount val="1"/>
                        <c:pt idx="0">
                          <c:v>1233 (ETI)
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95F-4958-85B1-39CCB96E720B}"/>
                </c:ext>
              </c:extLst>
            </c:dLbl>
            <c:dLbl>
              <c:idx val="4"/>
              <c:tx>
                <c:strRef>
                  <c:f>'Análise L1_RH'!$B$50</c:f>
                  <c:strCache>
                    <c:ptCount val="1"/>
                    <c:pt idx="0">
                      <c:v>3818 (ETI)
32%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{C893DF5E-DB9F-47AC-AA2E-E6182CD67C47}</c15:txfldGUID>
                      <c15:f>'Análise L1_RH'!$B$50</c15:f>
                      <c15:dlblFieldTableCache>
                        <c:ptCount val="1"/>
                        <c:pt idx="0">
                          <c:v>3818 (ETI)
32%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95F-4958-85B1-39CCB96E720B}"/>
                </c:ext>
              </c:extLst>
            </c:dLbl>
            <c:dLbl>
              <c:idx val="5"/>
              <c:tx>
                <c:strRef>
                  <c:f>'Análise L1_RH'!$B$51</c:f>
                  <c:strCache>
                    <c:ptCount val="1"/>
                    <c:pt idx="0">
                      <c:v>5726 (ETI)
49%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{EDB49544-7C5D-4A19-BB34-D14797402315}</c15:txfldGUID>
                      <c15:f>'Análise L1_RH'!$B$51</c15:f>
                      <c15:dlblFieldTableCache>
                        <c:ptCount val="1"/>
                        <c:pt idx="0">
                          <c:v>5726 (ETI)
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595F-4958-85B1-39CCB96E7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L1_RH'!$A$36:$A$41</c:f>
              <c:strCache>
                <c:ptCount val="6"/>
                <c:pt idx="0">
                  <c:v>Curso técnico superior
profissional (TESP)</c:v>
                </c:pt>
                <c:pt idx="1">
                  <c:v>Bacharelato</c:v>
                </c:pt>
                <c:pt idx="2">
                  <c:v>Doutoramento</c:v>
                </c:pt>
                <c:pt idx="3">
                  <c:v>Ensino básico, secundário
 ou pós-secundário não superior</c:v>
                </c:pt>
                <c:pt idx="4">
                  <c:v>Mestrado</c:v>
                </c:pt>
                <c:pt idx="5">
                  <c:v>Licenciatura</c:v>
                </c:pt>
              </c:strCache>
            </c:strRef>
          </c:cat>
          <c:val>
            <c:numRef>
              <c:f>'Análise L1_RH'!$B$36:$B$41</c:f>
              <c:numCache>
                <c:formatCode>0</c:formatCode>
                <c:ptCount val="6"/>
                <c:pt idx="0">
                  <c:v>194.25</c:v>
                </c:pt>
                <c:pt idx="1">
                  <c:v>234.45</c:v>
                </c:pt>
                <c:pt idx="2">
                  <c:v>544.4</c:v>
                </c:pt>
                <c:pt idx="3">
                  <c:v>1233.05</c:v>
                </c:pt>
                <c:pt idx="4">
                  <c:v>3818.4</c:v>
                </c:pt>
                <c:pt idx="5">
                  <c:v>5726.4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5F-4958-85B1-39CCB96E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157392"/>
        <c:axId val="192160720"/>
      </c:barChart>
      <c:catAx>
        <c:axId val="19215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60720"/>
        <c:crosses val="autoZero"/>
        <c:auto val="1"/>
        <c:lblAlgn val="ctr"/>
        <c:lblOffset val="100"/>
        <c:noMultiLvlLbl val="0"/>
      </c:catAx>
      <c:valAx>
        <c:axId val="192160720"/>
        <c:scaling>
          <c:orientation val="minMax"/>
          <c:max val="6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ETI</a:t>
                </a:r>
              </a:p>
            </c:rich>
          </c:tx>
          <c:layout>
            <c:manualLayout>
              <c:xMode val="edge"/>
              <c:yMode val="edge"/>
              <c:x val="0.92845666666666649"/>
              <c:y val="0.927163250935096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215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209550</xdr:rowOff>
    </xdr:from>
    <xdr:to>
      <xdr:col>10</xdr:col>
      <xdr:colOff>50165</xdr:colOff>
      <xdr:row>27</xdr:row>
      <xdr:rowOff>45085</xdr:rowOff>
    </xdr:to>
    <xdr:pic>
      <xdr:nvPicPr>
        <xdr:cNvPr id="8" name="Imagem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3900"/>
          <a:ext cx="5879465" cy="39598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298076</xdr:colOff>
      <xdr:row>1</xdr:row>
      <xdr:rowOff>44263</xdr:rowOff>
    </xdr:from>
    <xdr:to>
      <xdr:col>8</xdr:col>
      <xdr:colOff>792926</xdr:colOff>
      <xdr:row>13</xdr:row>
      <xdr:rowOff>25213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333374</xdr:colOff>
      <xdr:row>15</xdr:row>
      <xdr:rowOff>152400</xdr:rowOff>
    </xdr:from>
    <xdr:to>
      <xdr:col>8</xdr:col>
      <xdr:colOff>828224</xdr:colOff>
      <xdr:row>27</xdr:row>
      <xdr:rowOff>135300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333375</xdr:colOff>
      <xdr:row>29</xdr:row>
      <xdr:rowOff>19050</xdr:rowOff>
    </xdr:from>
    <xdr:to>
      <xdr:col>8</xdr:col>
      <xdr:colOff>828225</xdr:colOff>
      <xdr:row>40</xdr:row>
      <xdr:rowOff>106725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314325</xdr:colOff>
      <xdr:row>42</xdr:row>
      <xdr:rowOff>28575</xdr:rowOff>
    </xdr:from>
    <xdr:to>
      <xdr:col>8</xdr:col>
      <xdr:colOff>809175</xdr:colOff>
      <xdr:row>53</xdr:row>
      <xdr:rowOff>116250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304800</xdr:colOff>
      <xdr:row>55</xdr:row>
      <xdr:rowOff>152400</xdr:rowOff>
    </xdr:from>
    <xdr:to>
      <xdr:col>8</xdr:col>
      <xdr:colOff>799650</xdr:colOff>
      <xdr:row>66</xdr:row>
      <xdr:rowOff>68625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304800</xdr:colOff>
      <xdr:row>70</xdr:row>
      <xdr:rowOff>0</xdr:rowOff>
    </xdr:from>
    <xdr:to>
      <xdr:col>8</xdr:col>
      <xdr:colOff>799650</xdr:colOff>
      <xdr:row>81</xdr:row>
      <xdr:rowOff>87675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0</xdr:rowOff>
    </xdr:from>
    <xdr:to>
      <xdr:col>13</xdr:col>
      <xdr:colOff>523425</xdr:colOff>
      <xdr:row>12</xdr:row>
      <xdr:rowOff>144825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15</xdr:row>
      <xdr:rowOff>133350</xdr:rowOff>
    </xdr:from>
    <xdr:to>
      <xdr:col>13</xdr:col>
      <xdr:colOff>494850</xdr:colOff>
      <xdr:row>24</xdr:row>
      <xdr:rowOff>87675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581025</xdr:colOff>
      <xdr:row>27</xdr:row>
      <xdr:rowOff>152399</xdr:rowOff>
    </xdr:from>
    <xdr:to>
      <xdr:col>13</xdr:col>
      <xdr:colOff>523425</xdr:colOff>
      <xdr:row>42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1"/>
  <sheetViews>
    <sheetView showGridLines="0" tabSelected="1" workbookViewId="0">
      <selection activeCell="C2" sqref="C2:H2"/>
    </sheetView>
  </sheetViews>
  <sheetFormatPr defaultRowHeight="13.2"/>
  <sheetData>
    <row r="1" spans="1:11" ht="5.25" customHeight="1"/>
    <row r="2" spans="1:11" ht="45" customHeight="1">
      <c r="B2" s="68"/>
      <c r="C2" s="116" t="s">
        <v>295</v>
      </c>
      <c r="D2" s="116"/>
      <c r="E2" s="116"/>
      <c r="F2" s="116"/>
      <c r="G2" s="116"/>
      <c r="H2" s="116"/>
      <c r="I2" s="69"/>
      <c r="J2" s="68"/>
    </row>
    <row r="3" spans="1:11" ht="18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>
      <c r="A8" s="38"/>
      <c r="B8" s="38"/>
      <c r="C8" s="38"/>
      <c r="D8" s="38"/>
      <c r="E8" s="38"/>
      <c r="F8" s="38"/>
      <c r="G8" s="38"/>
      <c r="H8" s="38"/>
      <c r="I8" s="38"/>
      <c r="J8" s="37"/>
      <c r="K8" s="38"/>
    </row>
    <row r="9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13.8">
      <c r="A30" s="38"/>
      <c r="B30" s="38"/>
      <c r="C30" s="38"/>
      <c r="E30" s="94" t="s">
        <v>382</v>
      </c>
      <c r="F30" s="38"/>
      <c r="G30" s="38"/>
      <c r="H30" s="38"/>
      <c r="I30" s="38"/>
      <c r="J30" s="38"/>
      <c r="K30" s="38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CBC8"/>
  </sheetPr>
  <dimension ref="A1:M202"/>
  <sheetViews>
    <sheetView showGridLines="0" zoomScale="85" zoomScaleNormal="85" workbookViewId="0"/>
  </sheetViews>
  <sheetFormatPr defaultColWidth="8.88671875" defaultRowHeight="14.4"/>
  <cols>
    <col min="1" max="1" width="2.44140625" style="78" customWidth="1"/>
    <col min="2" max="2" width="72" style="90" customWidth="1"/>
    <col min="3" max="3" width="15.88671875" style="91" customWidth="1"/>
    <col min="4" max="4" width="9.109375" style="92" customWidth="1"/>
    <col min="5" max="5" width="9.88671875" style="93" customWidth="1"/>
    <col min="6" max="6" width="14.44140625" style="93" customWidth="1"/>
    <col min="7" max="8" width="9.109375" style="91" customWidth="1"/>
    <col min="9" max="9" width="8.88671875" style="91"/>
    <col min="10" max="10" width="12.88671875" style="93" customWidth="1"/>
    <col min="11" max="13" width="2.6640625" style="93" customWidth="1"/>
    <col min="14" max="16384" width="8.88671875" style="78"/>
  </cols>
  <sheetData>
    <row r="1" spans="2:13" ht="36.75" customHeight="1">
      <c r="B1" s="120" t="s">
        <v>373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2:13" ht="25.5" customHeight="1">
      <c r="B2" s="126" t="s">
        <v>0</v>
      </c>
      <c r="C2" s="125" t="s">
        <v>297</v>
      </c>
      <c r="D2" s="125" t="s">
        <v>298</v>
      </c>
      <c r="E2" s="125"/>
      <c r="F2" s="125"/>
      <c r="G2" s="121" t="s">
        <v>299</v>
      </c>
      <c r="H2" s="121" t="s">
        <v>380</v>
      </c>
      <c r="I2" s="121" t="s">
        <v>300</v>
      </c>
      <c r="J2" s="129" t="s">
        <v>301</v>
      </c>
      <c r="K2" s="121" t="s">
        <v>302</v>
      </c>
      <c r="L2" s="121"/>
      <c r="M2" s="122"/>
    </row>
    <row r="3" spans="2:13" ht="39.75" customHeight="1">
      <c r="B3" s="126"/>
      <c r="C3" s="125"/>
      <c r="D3" s="121" t="s">
        <v>303</v>
      </c>
      <c r="E3" s="125" t="s">
        <v>13</v>
      </c>
      <c r="F3" s="125"/>
      <c r="G3" s="121"/>
      <c r="H3" s="121"/>
      <c r="I3" s="121"/>
      <c r="J3" s="129"/>
      <c r="K3" s="121"/>
      <c r="L3" s="121"/>
      <c r="M3" s="122"/>
    </row>
    <row r="4" spans="2:13" s="79" customFormat="1" ht="21.75" customHeight="1">
      <c r="B4" s="127"/>
      <c r="C4" s="128"/>
      <c r="D4" s="123"/>
      <c r="E4" s="104" t="s">
        <v>304</v>
      </c>
      <c r="F4" s="104" t="s">
        <v>14</v>
      </c>
      <c r="G4" s="123"/>
      <c r="H4" s="123"/>
      <c r="I4" s="123"/>
      <c r="J4" s="130"/>
      <c r="K4" s="123"/>
      <c r="L4" s="123"/>
      <c r="M4" s="124"/>
    </row>
    <row r="5" spans="2:13">
      <c r="B5" s="105" t="s">
        <v>214</v>
      </c>
      <c r="C5" s="106">
        <v>81672.902000000002</v>
      </c>
      <c r="D5" s="106">
        <v>157.5</v>
      </c>
      <c r="E5" s="106">
        <v>157.5</v>
      </c>
      <c r="F5" s="106">
        <v>60.9</v>
      </c>
      <c r="G5" s="107">
        <v>5</v>
      </c>
      <c r="H5" s="107">
        <v>1</v>
      </c>
      <c r="I5" s="107" t="s">
        <v>306</v>
      </c>
      <c r="J5" s="107">
        <v>2</v>
      </c>
      <c r="K5" s="108">
        <v>0</v>
      </c>
      <c r="L5" s="108">
        <v>0</v>
      </c>
      <c r="M5" s="109">
        <v>2</v>
      </c>
    </row>
    <row r="6" spans="2:13">
      <c r="B6" s="80" t="s">
        <v>99</v>
      </c>
      <c r="C6" s="81">
        <v>71079.057000000001</v>
      </c>
      <c r="D6" s="81">
        <v>673.25</v>
      </c>
      <c r="E6" s="81">
        <v>646.15</v>
      </c>
      <c r="F6" s="81">
        <v>4.8</v>
      </c>
      <c r="G6" s="82">
        <v>5</v>
      </c>
      <c r="H6" s="82">
        <v>2</v>
      </c>
      <c r="I6" s="82" t="s">
        <v>306</v>
      </c>
      <c r="J6" s="82">
        <v>3</v>
      </c>
      <c r="K6" s="83">
        <v>3</v>
      </c>
      <c r="L6" s="83">
        <v>0</v>
      </c>
      <c r="M6" s="84">
        <v>0</v>
      </c>
    </row>
    <row r="7" spans="2:13">
      <c r="B7" s="85" t="s">
        <v>80</v>
      </c>
      <c r="C7" s="86">
        <v>67744.271999999997</v>
      </c>
      <c r="D7" s="86">
        <v>239.5</v>
      </c>
      <c r="E7" s="86">
        <v>239.5</v>
      </c>
      <c r="F7" s="86">
        <v>7.5</v>
      </c>
      <c r="G7" s="87">
        <v>5</v>
      </c>
      <c r="H7" s="87">
        <v>3</v>
      </c>
      <c r="I7" s="87" t="s">
        <v>306</v>
      </c>
      <c r="J7" s="87" t="s">
        <v>306</v>
      </c>
      <c r="K7" s="88">
        <v>1</v>
      </c>
      <c r="L7" s="88">
        <v>0</v>
      </c>
      <c r="M7" s="89">
        <v>0</v>
      </c>
    </row>
    <row r="8" spans="2:13">
      <c r="B8" s="80" t="s">
        <v>98</v>
      </c>
      <c r="C8" s="81">
        <v>60629.317999999999</v>
      </c>
      <c r="D8" s="81">
        <v>496.4</v>
      </c>
      <c r="E8" s="81">
        <v>444.45</v>
      </c>
      <c r="F8" s="81">
        <v>8.85</v>
      </c>
      <c r="G8" s="82">
        <v>5</v>
      </c>
      <c r="H8" s="82">
        <v>4</v>
      </c>
      <c r="I8" s="82" t="s">
        <v>306</v>
      </c>
      <c r="J8" s="82">
        <v>14</v>
      </c>
      <c r="K8" s="83">
        <v>8</v>
      </c>
      <c r="L8" s="83">
        <v>4</v>
      </c>
      <c r="M8" s="84">
        <v>2</v>
      </c>
    </row>
    <row r="9" spans="2:13">
      <c r="B9" s="85" t="s">
        <v>116</v>
      </c>
      <c r="C9" s="86">
        <v>46230.671999999999</v>
      </c>
      <c r="D9" s="86" t="s">
        <v>307</v>
      </c>
      <c r="E9" s="86" t="s">
        <v>307</v>
      </c>
      <c r="F9" s="86" t="s">
        <v>307</v>
      </c>
      <c r="G9" s="87">
        <v>10</v>
      </c>
      <c r="H9" s="87">
        <v>6</v>
      </c>
      <c r="I9" s="87" t="s">
        <v>306</v>
      </c>
      <c r="J9" s="87">
        <v>9</v>
      </c>
      <c r="K9" s="88">
        <v>9</v>
      </c>
      <c r="L9" s="88">
        <v>0</v>
      </c>
      <c r="M9" s="89">
        <v>0</v>
      </c>
    </row>
    <row r="10" spans="2:13">
      <c r="B10" s="80" t="s">
        <v>49</v>
      </c>
      <c r="C10" s="81">
        <v>32050.217000000001</v>
      </c>
      <c r="D10" s="81">
        <v>193.5</v>
      </c>
      <c r="E10" s="81" t="s">
        <v>307</v>
      </c>
      <c r="F10" s="81" t="s">
        <v>307</v>
      </c>
      <c r="G10" s="82">
        <v>10</v>
      </c>
      <c r="H10" s="82">
        <v>8</v>
      </c>
      <c r="I10" s="82" t="s">
        <v>306</v>
      </c>
      <c r="J10" s="82">
        <v>2</v>
      </c>
      <c r="K10" s="83">
        <v>2</v>
      </c>
      <c r="L10" s="83">
        <v>0</v>
      </c>
      <c r="M10" s="84">
        <v>0</v>
      </c>
    </row>
    <row r="11" spans="2:13">
      <c r="B11" s="85" t="s">
        <v>63</v>
      </c>
      <c r="C11" s="86">
        <v>26740.066999999999</v>
      </c>
      <c r="D11" s="86" t="s">
        <v>307</v>
      </c>
      <c r="E11" s="86" t="s">
        <v>307</v>
      </c>
      <c r="F11" s="86" t="s">
        <v>307</v>
      </c>
      <c r="G11" s="87">
        <v>10</v>
      </c>
      <c r="H11" s="87">
        <v>10</v>
      </c>
      <c r="I11" s="87" t="s">
        <v>306</v>
      </c>
      <c r="J11" s="87">
        <v>9</v>
      </c>
      <c r="K11" s="88">
        <v>9</v>
      </c>
      <c r="L11" s="88">
        <v>0</v>
      </c>
      <c r="M11" s="89">
        <v>0</v>
      </c>
    </row>
    <row r="12" spans="2:13">
      <c r="B12" s="80" t="s">
        <v>51</v>
      </c>
      <c r="C12" s="81">
        <v>25818.113000000001</v>
      </c>
      <c r="D12" s="81">
        <v>572.35</v>
      </c>
      <c r="E12" s="81">
        <v>555.95000000000005</v>
      </c>
      <c r="F12" s="81">
        <v>33.6</v>
      </c>
      <c r="G12" s="82">
        <v>50</v>
      </c>
      <c r="H12" s="82">
        <v>11</v>
      </c>
      <c r="I12" s="82" t="s">
        <v>306</v>
      </c>
      <c r="J12" s="82">
        <v>3</v>
      </c>
      <c r="K12" s="83">
        <v>2</v>
      </c>
      <c r="L12" s="83">
        <v>1</v>
      </c>
      <c r="M12" s="84">
        <v>0</v>
      </c>
    </row>
    <row r="13" spans="2:13">
      <c r="B13" s="85" t="s">
        <v>21</v>
      </c>
      <c r="C13" s="86">
        <v>20866.491999999998</v>
      </c>
      <c r="D13" s="86">
        <v>28.3</v>
      </c>
      <c r="E13" s="86">
        <v>28.3</v>
      </c>
      <c r="F13" s="86">
        <v>0</v>
      </c>
      <c r="G13" s="87">
        <v>50</v>
      </c>
      <c r="H13" s="87">
        <v>13</v>
      </c>
      <c r="I13" s="87" t="s">
        <v>306</v>
      </c>
      <c r="J13" s="87" t="s">
        <v>306</v>
      </c>
      <c r="K13" s="88">
        <v>1</v>
      </c>
      <c r="L13" s="88">
        <v>0</v>
      </c>
      <c r="M13" s="89">
        <v>0</v>
      </c>
    </row>
    <row r="14" spans="2:13">
      <c r="B14" s="80" t="s">
        <v>120</v>
      </c>
      <c r="C14" s="81">
        <v>15951.207</v>
      </c>
      <c r="D14" s="81">
        <v>219.5</v>
      </c>
      <c r="E14" s="81">
        <v>157.5</v>
      </c>
      <c r="F14" s="81">
        <v>4.3</v>
      </c>
      <c r="G14" s="82">
        <v>50</v>
      </c>
      <c r="H14" s="82">
        <v>16</v>
      </c>
      <c r="I14" s="82" t="s">
        <v>306</v>
      </c>
      <c r="J14" s="82">
        <v>5</v>
      </c>
      <c r="K14" s="83">
        <v>0</v>
      </c>
      <c r="L14" s="83">
        <v>5</v>
      </c>
      <c r="M14" s="84">
        <v>0</v>
      </c>
    </row>
    <row r="15" spans="2:13">
      <c r="B15" s="85" t="s">
        <v>36</v>
      </c>
      <c r="C15" s="86">
        <v>14566.536</v>
      </c>
      <c r="D15" s="86">
        <v>175.7</v>
      </c>
      <c r="E15" s="86">
        <v>168.7</v>
      </c>
      <c r="F15" s="86">
        <v>15.3</v>
      </c>
      <c r="G15" s="87">
        <v>50</v>
      </c>
      <c r="H15" s="87">
        <v>18</v>
      </c>
      <c r="I15" s="87" t="s">
        <v>305</v>
      </c>
      <c r="J15" s="87" t="s">
        <v>306</v>
      </c>
      <c r="K15" s="88">
        <v>1</v>
      </c>
      <c r="L15" s="88">
        <v>0</v>
      </c>
      <c r="M15" s="89">
        <v>0</v>
      </c>
    </row>
    <row r="16" spans="2:13">
      <c r="B16" s="80" t="s">
        <v>263</v>
      </c>
      <c r="C16" s="81">
        <v>14452.797</v>
      </c>
      <c r="D16" s="81" t="s">
        <v>307</v>
      </c>
      <c r="E16" s="81" t="s">
        <v>307</v>
      </c>
      <c r="F16" s="81" t="s">
        <v>307</v>
      </c>
      <c r="G16" s="82">
        <v>50</v>
      </c>
      <c r="H16" s="82">
        <v>19</v>
      </c>
      <c r="I16" s="82" t="s">
        <v>306</v>
      </c>
      <c r="J16" s="82">
        <v>7</v>
      </c>
      <c r="K16" s="83">
        <v>7</v>
      </c>
      <c r="L16" s="83">
        <v>0</v>
      </c>
      <c r="M16" s="84">
        <v>0</v>
      </c>
    </row>
    <row r="17" spans="2:13">
      <c r="B17" s="85" t="s">
        <v>66</v>
      </c>
      <c r="C17" s="86" t="s">
        <v>307</v>
      </c>
      <c r="D17" s="86">
        <v>164</v>
      </c>
      <c r="E17" s="86">
        <v>136</v>
      </c>
      <c r="F17" s="86">
        <v>56</v>
      </c>
      <c r="G17" s="87">
        <v>50</v>
      </c>
      <c r="H17" s="87">
        <v>20</v>
      </c>
      <c r="I17" s="87" t="s">
        <v>306</v>
      </c>
      <c r="J17" s="87" t="s">
        <v>306</v>
      </c>
      <c r="K17" s="88">
        <v>0</v>
      </c>
      <c r="L17" s="88">
        <v>0</v>
      </c>
      <c r="M17" s="89">
        <v>1</v>
      </c>
    </row>
    <row r="18" spans="2:13">
      <c r="B18" s="80" t="s">
        <v>19</v>
      </c>
      <c r="C18" s="81">
        <v>14069.14</v>
      </c>
      <c r="D18" s="81" t="s">
        <v>307</v>
      </c>
      <c r="E18" s="81" t="s">
        <v>307</v>
      </c>
      <c r="F18" s="81" t="s">
        <v>307</v>
      </c>
      <c r="G18" s="82">
        <v>50</v>
      </c>
      <c r="H18" s="82">
        <v>21</v>
      </c>
      <c r="I18" s="82" t="s">
        <v>306</v>
      </c>
      <c r="J18" s="82" t="s">
        <v>306</v>
      </c>
      <c r="K18" s="83">
        <v>1</v>
      </c>
      <c r="L18" s="83">
        <v>0</v>
      </c>
      <c r="M18" s="84">
        <v>0</v>
      </c>
    </row>
    <row r="19" spans="2:13">
      <c r="B19" s="85" t="s">
        <v>54</v>
      </c>
      <c r="C19" s="86">
        <v>13686.268</v>
      </c>
      <c r="D19" s="86">
        <v>377.5</v>
      </c>
      <c r="E19" s="86">
        <v>353.5</v>
      </c>
      <c r="F19" s="86">
        <v>35.1</v>
      </c>
      <c r="G19" s="87">
        <v>50</v>
      </c>
      <c r="H19" s="87">
        <v>22</v>
      </c>
      <c r="I19" s="87" t="s">
        <v>306</v>
      </c>
      <c r="J19" s="87">
        <v>3</v>
      </c>
      <c r="K19" s="88">
        <v>1</v>
      </c>
      <c r="L19" s="88">
        <v>0</v>
      </c>
      <c r="M19" s="89">
        <v>2</v>
      </c>
    </row>
    <row r="20" spans="2:13">
      <c r="B20" s="80" t="s">
        <v>67</v>
      </c>
      <c r="C20" s="81">
        <v>13304.455</v>
      </c>
      <c r="D20" s="81">
        <v>325</v>
      </c>
      <c r="E20" s="81">
        <v>270.3</v>
      </c>
      <c r="F20" s="81">
        <v>13.7</v>
      </c>
      <c r="G20" s="82">
        <v>50</v>
      </c>
      <c r="H20" s="82">
        <v>23</v>
      </c>
      <c r="I20" s="82" t="s">
        <v>306</v>
      </c>
      <c r="J20" s="82" t="s">
        <v>306</v>
      </c>
      <c r="K20" s="83">
        <v>1</v>
      </c>
      <c r="L20" s="83">
        <v>0</v>
      </c>
      <c r="M20" s="84">
        <v>0</v>
      </c>
    </row>
    <row r="21" spans="2:13">
      <c r="B21" s="85" t="s">
        <v>62</v>
      </c>
      <c r="C21" s="86">
        <v>12128.79</v>
      </c>
      <c r="D21" s="86">
        <v>109.4</v>
      </c>
      <c r="E21" s="86">
        <v>77.5</v>
      </c>
      <c r="F21" s="86">
        <v>4.8</v>
      </c>
      <c r="G21" s="87">
        <v>50</v>
      </c>
      <c r="H21" s="87">
        <v>24</v>
      </c>
      <c r="I21" s="87" t="s">
        <v>306</v>
      </c>
      <c r="J21" s="87" t="s">
        <v>306</v>
      </c>
      <c r="K21" s="88">
        <v>0</v>
      </c>
      <c r="L21" s="88">
        <v>0</v>
      </c>
      <c r="M21" s="89">
        <v>1</v>
      </c>
    </row>
    <row r="22" spans="2:13">
      <c r="B22" s="80" t="s">
        <v>52</v>
      </c>
      <c r="C22" s="81" t="s">
        <v>307</v>
      </c>
      <c r="D22" s="81" t="s">
        <v>307</v>
      </c>
      <c r="E22" s="81" t="s">
        <v>307</v>
      </c>
      <c r="F22" s="81" t="s">
        <v>307</v>
      </c>
      <c r="G22" s="82">
        <v>50</v>
      </c>
      <c r="H22" s="82">
        <v>25</v>
      </c>
      <c r="I22" s="82" t="s">
        <v>306</v>
      </c>
      <c r="J22" s="82">
        <v>10</v>
      </c>
      <c r="K22" s="83">
        <v>1</v>
      </c>
      <c r="L22" s="83">
        <v>8</v>
      </c>
      <c r="M22" s="84">
        <v>1</v>
      </c>
    </row>
    <row r="23" spans="2:13">
      <c r="B23" s="85" t="s">
        <v>100</v>
      </c>
      <c r="C23" s="86">
        <v>11325.422</v>
      </c>
      <c r="D23" s="86">
        <v>157</v>
      </c>
      <c r="E23" s="86">
        <v>135</v>
      </c>
      <c r="F23" s="86">
        <v>3</v>
      </c>
      <c r="G23" s="87">
        <v>50</v>
      </c>
      <c r="H23" s="87">
        <v>26</v>
      </c>
      <c r="I23" s="87" t="s">
        <v>306</v>
      </c>
      <c r="J23" s="87">
        <v>1</v>
      </c>
      <c r="K23" s="88">
        <v>1</v>
      </c>
      <c r="L23" s="88">
        <v>0</v>
      </c>
      <c r="M23" s="89"/>
    </row>
    <row r="24" spans="2:13">
      <c r="B24" s="80" t="s">
        <v>87</v>
      </c>
      <c r="C24" s="81">
        <v>10999.526</v>
      </c>
      <c r="D24" s="81">
        <v>131.85</v>
      </c>
      <c r="E24" s="81">
        <v>130.65</v>
      </c>
      <c r="F24" s="81">
        <v>6.3</v>
      </c>
      <c r="G24" s="82">
        <v>50</v>
      </c>
      <c r="H24" s="82">
        <v>28</v>
      </c>
      <c r="I24" s="82" t="s">
        <v>306</v>
      </c>
      <c r="J24" s="82">
        <v>4</v>
      </c>
      <c r="K24" s="83">
        <v>4</v>
      </c>
      <c r="L24" s="83">
        <v>0</v>
      </c>
      <c r="M24" s="84">
        <v>0</v>
      </c>
    </row>
    <row r="25" spans="2:13">
      <c r="B25" s="85" t="s">
        <v>48</v>
      </c>
      <c r="C25" s="86">
        <v>10067.814</v>
      </c>
      <c r="D25" s="86">
        <v>40.4</v>
      </c>
      <c r="E25" s="86">
        <v>40.4</v>
      </c>
      <c r="F25" s="86">
        <v>3.75</v>
      </c>
      <c r="G25" s="87">
        <v>50</v>
      </c>
      <c r="H25" s="87">
        <v>30</v>
      </c>
      <c r="I25" s="87" t="s">
        <v>306</v>
      </c>
      <c r="J25" s="87">
        <v>3</v>
      </c>
      <c r="K25" s="88">
        <v>0</v>
      </c>
      <c r="L25" s="88">
        <v>0</v>
      </c>
      <c r="M25" s="89">
        <v>3</v>
      </c>
    </row>
    <row r="26" spans="2:13" ht="15.75" customHeight="1">
      <c r="B26" s="80" t="s">
        <v>139</v>
      </c>
      <c r="C26" s="81">
        <v>9373.5730000000003</v>
      </c>
      <c r="D26" s="81">
        <v>58.2</v>
      </c>
      <c r="E26" s="81">
        <v>50.35</v>
      </c>
      <c r="F26" s="81">
        <v>0.7</v>
      </c>
      <c r="G26" s="82">
        <v>50</v>
      </c>
      <c r="H26" s="82">
        <v>31</v>
      </c>
      <c r="I26" s="82" t="s">
        <v>306</v>
      </c>
      <c r="J26" s="82">
        <v>3</v>
      </c>
      <c r="K26" s="83">
        <v>0</v>
      </c>
      <c r="L26" s="83">
        <v>0</v>
      </c>
      <c r="M26" s="84">
        <v>3</v>
      </c>
    </row>
    <row r="27" spans="2:13">
      <c r="B27" s="85" t="s">
        <v>102</v>
      </c>
      <c r="C27" s="86" t="s">
        <v>307</v>
      </c>
      <c r="D27" s="86" t="s">
        <v>307</v>
      </c>
      <c r="E27" s="86" t="s">
        <v>307</v>
      </c>
      <c r="F27" s="86" t="s">
        <v>307</v>
      </c>
      <c r="G27" s="87">
        <v>50</v>
      </c>
      <c r="H27" s="87">
        <v>34</v>
      </c>
      <c r="I27" s="87" t="s">
        <v>305</v>
      </c>
      <c r="J27" s="87" t="s">
        <v>306</v>
      </c>
      <c r="K27" s="88">
        <v>1</v>
      </c>
      <c r="L27" s="88">
        <v>0</v>
      </c>
      <c r="M27" s="89">
        <v>0</v>
      </c>
    </row>
    <row r="28" spans="2:13">
      <c r="B28" s="80" t="s">
        <v>50</v>
      </c>
      <c r="C28" s="81">
        <v>8116.95</v>
      </c>
      <c r="D28" s="81">
        <v>12.2</v>
      </c>
      <c r="E28" s="81">
        <v>12.2</v>
      </c>
      <c r="F28" s="81">
        <v>0</v>
      </c>
      <c r="G28" s="82">
        <v>50</v>
      </c>
      <c r="H28" s="82">
        <v>37</v>
      </c>
      <c r="I28" s="82" t="s">
        <v>306</v>
      </c>
      <c r="J28" s="82">
        <v>3</v>
      </c>
      <c r="K28" s="83">
        <v>0</v>
      </c>
      <c r="L28" s="83">
        <v>3</v>
      </c>
      <c r="M28" s="84">
        <v>0</v>
      </c>
    </row>
    <row r="29" spans="2:13">
      <c r="B29" s="85" t="s">
        <v>121</v>
      </c>
      <c r="C29" s="86">
        <v>7298.3289999999997</v>
      </c>
      <c r="D29" s="86">
        <v>116.3</v>
      </c>
      <c r="E29" s="86">
        <v>102.2</v>
      </c>
      <c r="F29" s="86">
        <v>4.7</v>
      </c>
      <c r="G29" s="87">
        <v>50</v>
      </c>
      <c r="H29" s="87">
        <v>38</v>
      </c>
      <c r="I29" s="87" t="s">
        <v>306</v>
      </c>
      <c r="J29" s="87">
        <v>3</v>
      </c>
      <c r="K29" s="88">
        <v>1</v>
      </c>
      <c r="L29" s="88">
        <v>2</v>
      </c>
      <c r="M29" s="89">
        <v>0</v>
      </c>
    </row>
    <row r="30" spans="2:13">
      <c r="B30" s="80" t="s">
        <v>260</v>
      </c>
      <c r="C30" s="81" t="s">
        <v>307</v>
      </c>
      <c r="D30" s="81" t="s">
        <v>307</v>
      </c>
      <c r="E30" s="81" t="s">
        <v>307</v>
      </c>
      <c r="F30" s="81" t="s">
        <v>307</v>
      </c>
      <c r="G30" s="82">
        <v>50</v>
      </c>
      <c r="H30" s="82">
        <v>41</v>
      </c>
      <c r="I30" s="82" t="s">
        <v>305</v>
      </c>
      <c r="J30" s="82" t="s">
        <v>306</v>
      </c>
      <c r="K30" s="83">
        <v>0</v>
      </c>
      <c r="L30" s="83">
        <v>0</v>
      </c>
      <c r="M30" s="84">
        <v>1</v>
      </c>
    </row>
    <row r="31" spans="2:13">
      <c r="B31" s="85" t="s">
        <v>59</v>
      </c>
      <c r="C31" s="86">
        <v>6511.2730000000001</v>
      </c>
      <c r="D31" s="86">
        <v>81</v>
      </c>
      <c r="E31" s="86">
        <v>56.2</v>
      </c>
      <c r="F31" s="86">
        <v>0</v>
      </c>
      <c r="G31" s="87">
        <v>50</v>
      </c>
      <c r="H31" s="87">
        <v>44</v>
      </c>
      <c r="I31" s="87" t="s">
        <v>306</v>
      </c>
      <c r="J31" s="87">
        <v>3</v>
      </c>
      <c r="K31" s="88">
        <v>3</v>
      </c>
      <c r="L31" s="88">
        <v>0</v>
      </c>
      <c r="M31" s="89">
        <v>0</v>
      </c>
    </row>
    <row r="32" spans="2:13">
      <c r="B32" s="80" t="s">
        <v>314</v>
      </c>
      <c r="C32" s="81">
        <v>6351.3059999999996</v>
      </c>
      <c r="D32" s="81" t="s">
        <v>307</v>
      </c>
      <c r="E32" s="81" t="s">
        <v>307</v>
      </c>
      <c r="F32" s="81" t="s">
        <v>307</v>
      </c>
      <c r="G32" s="82">
        <v>50</v>
      </c>
      <c r="H32" s="82">
        <v>45</v>
      </c>
      <c r="I32" s="82" t="s">
        <v>306</v>
      </c>
      <c r="J32" s="82">
        <v>2</v>
      </c>
      <c r="K32" s="83">
        <v>0</v>
      </c>
      <c r="L32" s="83">
        <v>2</v>
      </c>
      <c r="M32" s="84">
        <v>0</v>
      </c>
    </row>
    <row r="33" spans="2:13">
      <c r="B33" s="85" t="s">
        <v>68</v>
      </c>
      <c r="C33" s="86">
        <v>6301.473</v>
      </c>
      <c r="D33" s="86">
        <v>158.30000000000001</v>
      </c>
      <c r="E33" s="86">
        <v>155.30000000000001</v>
      </c>
      <c r="F33" s="86">
        <v>2</v>
      </c>
      <c r="G33" s="87">
        <v>50</v>
      </c>
      <c r="H33" s="87">
        <v>46</v>
      </c>
      <c r="I33" s="87" t="s">
        <v>306</v>
      </c>
      <c r="J33" s="87">
        <v>3</v>
      </c>
      <c r="K33" s="88">
        <v>3</v>
      </c>
      <c r="L33" s="88">
        <v>0</v>
      </c>
      <c r="M33" s="89">
        <v>0</v>
      </c>
    </row>
    <row r="34" spans="2:13">
      <c r="B34" s="80" t="s">
        <v>264</v>
      </c>
      <c r="C34" s="81" t="s">
        <v>307</v>
      </c>
      <c r="D34" s="81" t="s">
        <v>307</v>
      </c>
      <c r="E34" s="81" t="s">
        <v>307</v>
      </c>
      <c r="F34" s="81" t="s">
        <v>307</v>
      </c>
      <c r="G34" s="82">
        <v>50</v>
      </c>
      <c r="H34" s="82">
        <v>47</v>
      </c>
      <c r="I34" s="82" t="s">
        <v>306</v>
      </c>
      <c r="J34" s="82" t="s">
        <v>306</v>
      </c>
      <c r="K34" s="83">
        <v>1</v>
      </c>
      <c r="L34" s="83">
        <v>0</v>
      </c>
      <c r="M34" s="84">
        <v>0</v>
      </c>
    </row>
    <row r="35" spans="2:13">
      <c r="B35" s="85" t="s">
        <v>20</v>
      </c>
      <c r="C35" s="86">
        <v>6122.442</v>
      </c>
      <c r="D35" s="86">
        <v>118.8</v>
      </c>
      <c r="E35" s="86">
        <v>31.5</v>
      </c>
      <c r="F35" s="86">
        <v>0</v>
      </c>
      <c r="G35" s="87">
        <v>50</v>
      </c>
      <c r="H35" s="87">
        <v>49</v>
      </c>
      <c r="I35" s="87" t="s">
        <v>306</v>
      </c>
      <c r="J35" s="87" t="s">
        <v>306</v>
      </c>
      <c r="K35" s="88">
        <v>0</v>
      </c>
      <c r="L35" s="88">
        <v>1</v>
      </c>
      <c r="M35" s="89">
        <v>0</v>
      </c>
    </row>
    <row r="36" spans="2:13">
      <c r="B36" s="80" t="s">
        <v>118</v>
      </c>
      <c r="C36" s="81">
        <v>5976.6880000000001</v>
      </c>
      <c r="D36" s="81" t="s">
        <v>307</v>
      </c>
      <c r="E36" s="81" t="s">
        <v>307</v>
      </c>
      <c r="F36" s="81" t="s">
        <v>307</v>
      </c>
      <c r="G36" s="82">
        <v>100</v>
      </c>
      <c r="H36" s="82">
        <v>52</v>
      </c>
      <c r="I36" s="82" t="s">
        <v>306</v>
      </c>
      <c r="J36" s="82" t="s">
        <v>306</v>
      </c>
      <c r="K36" s="83">
        <v>1</v>
      </c>
      <c r="L36" s="83">
        <v>0</v>
      </c>
      <c r="M36" s="84">
        <v>0</v>
      </c>
    </row>
    <row r="37" spans="2:13">
      <c r="B37" s="85" t="s">
        <v>265</v>
      </c>
      <c r="C37" s="86" t="s">
        <v>307</v>
      </c>
      <c r="D37" s="86">
        <v>15.95</v>
      </c>
      <c r="E37" s="86">
        <v>13.55</v>
      </c>
      <c r="F37" s="86">
        <v>4</v>
      </c>
      <c r="G37" s="87">
        <v>100</v>
      </c>
      <c r="H37" s="87">
        <v>54</v>
      </c>
      <c r="I37" s="87" t="s">
        <v>305</v>
      </c>
      <c r="J37" s="87" t="s">
        <v>306</v>
      </c>
      <c r="K37" s="88">
        <v>0</v>
      </c>
      <c r="L37" s="88">
        <v>0</v>
      </c>
      <c r="M37" s="89">
        <v>1</v>
      </c>
    </row>
    <row r="38" spans="2:13">
      <c r="B38" s="80" t="s">
        <v>218</v>
      </c>
      <c r="C38" s="81">
        <v>5434.5780000000004</v>
      </c>
      <c r="D38" s="81">
        <v>69.150000000000006</v>
      </c>
      <c r="E38" s="81">
        <v>62.95</v>
      </c>
      <c r="F38" s="81">
        <v>11.4</v>
      </c>
      <c r="G38" s="82">
        <v>100</v>
      </c>
      <c r="H38" s="82">
        <v>55</v>
      </c>
      <c r="I38" s="82" t="s">
        <v>305</v>
      </c>
      <c r="J38" s="82" t="s">
        <v>306</v>
      </c>
      <c r="K38" s="83">
        <v>1</v>
      </c>
      <c r="L38" s="83">
        <v>0</v>
      </c>
      <c r="M38" s="84">
        <v>0</v>
      </c>
    </row>
    <row r="39" spans="2:13">
      <c r="B39" s="85" t="s">
        <v>56</v>
      </c>
      <c r="C39" s="86">
        <v>5009.4009999999998</v>
      </c>
      <c r="D39" s="86">
        <v>95.4</v>
      </c>
      <c r="E39" s="86">
        <v>92.5</v>
      </c>
      <c r="F39" s="86">
        <v>17.2</v>
      </c>
      <c r="G39" s="87">
        <v>100</v>
      </c>
      <c r="H39" s="87">
        <v>57</v>
      </c>
      <c r="I39" s="87" t="s">
        <v>306</v>
      </c>
      <c r="J39" s="87">
        <v>7</v>
      </c>
      <c r="K39" s="88">
        <v>7</v>
      </c>
      <c r="L39" s="88">
        <v>0</v>
      </c>
      <c r="M39" s="89">
        <v>0</v>
      </c>
    </row>
    <row r="40" spans="2:13" ht="28.8">
      <c r="B40" s="80" t="s">
        <v>108</v>
      </c>
      <c r="C40" s="81" t="s">
        <v>307</v>
      </c>
      <c r="D40" s="81">
        <v>84.95</v>
      </c>
      <c r="E40" s="81" t="s">
        <v>307</v>
      </c>
      <c r="F40" s="81" t="s">
        <v>307</v>
      </c>
      <c r="G40" s="82">
        <v>100</v>
      </c>
      <c r="H40" s="82">
        <v>58</v>
      </c>
      <c r="I40" s="82" t="s">
        <v>306</v>
      </c>
      <c r="J40" s="82" t="s">
        <v>306</v>
      </c>
      <c r="K40" s="83">
        <v>1</v>
      </c>
      <c r="L40" s="83">
        <v>0</v>
      </c>
      <c r="M40" s="84">
        <v>0</v>
      </c>
    </row>
    <row r="41" spans="2:13">
      <c r="B41" s="85" t="s">
        <v>124</v>
      </c>
      <c r="C41" s="86" t="s">
        <v>307</v>
      </c>
      <c r="D41" s="86" t="s">
        <v>307</v>
      </c>
      <c r="E41" s="86" t="s">
        <v>307</v>
      </c>
      <c r="F41" s="86" t="s">
        <v>307</v>
      </c>
      <c r="G41" s="87">
        <v>100</v>
      </c>
      <c r="H41" s="87">
        <v>59</v>
      </c>
      <c r="I41" s="87" t="s">
        <v>306</v>
      </c>
      <c r="J41" s="87" t="s">
        <v>306</v>
      </c>
      <c r="K41" s="88">
        <v>0</v>
      </c>
      <c r="L41" s="88">
        <v>1</v>
      </c>
      <c r="M41" s="89">
        <v>0</v>
      </c>
    </row>
    <row r="42" spans="2:13">
      <c r="B42" s="80" t="s">
        <v>84</v>
      </c>
      <c r="C42" s="81">
        <v>4610.2749999999996</v>
      </c>
      <c r="D42" s="81" t="s">
        <v>307</v>
      </c>
      <c r="E42" s="81" t="s">
        <v>307</v>
      </c>
      <c r="F42" s="81" t="s">
        <v>307</v>
      </c>
      <c r="G42" s="82">
        <v>100</v>
      </c>
      <c r="H42" s="82">
        <v>61</v>
      </c>
      <c r="I42" s="82" t="s">
        <v>305</v>
      </c>
      <c r="J42" s="82" t="s">
        <v>306</v>
      </c>
      <c r="K42" s="83">
        <v>1</v>
      </c>
      <c r="L42" s="83">
        <v>0</v>
      </c>
      <c r="M42" s="84">
        <v>0</v>
      </c>
    </row>
    <row r="43" spans="2:13">
      <c r="B43" s="85" t="s">
        <v>90</v>
      </c>
      <c r="C43" s="86" t="s">
        <v>307</v>
      </c>
      <c r="D43" s="86" t="s">
        <v>307</v>
      </c>
      <c r="E43" s="86" t="s">
        <v>307</v>
      </c>
      <c r="F43" s="86" t="s">
        <v>307</v>
      </c>
      <c r="G43" s="87">
        <v>100</v>
      </c>
      <c r="H43" s="87">
        <v>62</v>
      </c>
      <c r="I43" s="87" t="s">
        <v>306</v>
      </c>
      <c r="J43" s="87" t="s">
        <v>306</v>
      </c>
      <c r="K43" s="88">
        <v>1</v>
      </c>
      <c r="L43" s="88">
        <v>0</v>
      </c>
      <c r="M43" s="89">
        <v>0</v>
      </c>
    </row>
    <row r="44" spans="2:13">
      <c r="B44" s="80" t="s">
        <v>133</v>
      </c>
      <c r="C44" s="81">
        <v>4527.6019999999999</v>
      </c>
      <c r="D44" s="81">
        <v>38.75</v>
      </c>
      <c r="E44" s="81">
        <v>35.049999999999997</v>
      </c>
      <c r="F44" s="81">
        <v>1.05</v>
      </c>
      <c r="G44" s="82">
        <v>100</v>
      </c>
      <c r="H44" s="82">
        <v>63</v>
      </c>
      <c r="I44" s="82"/>
      <c r="J44" s="82">
        <v>5</v>
      </c>
      <c r="K44" s="83">
        <v>2</v>
      </c>
      <c r="L44" s="83">
        <v>0</v>
      </c>
      <c r="M44" s="84">
        <v>3</v>
      </c>
    </row>
    <row r="45" spans="2:13">
      <c r="B45" s="85" t="s">
        <v>119</v>
      </c>
      <c r="C45" s="86" t="s">
        <v>307</v>
      </c>
      <c r="D45" s="86" t="s">
        <v>307</v>
      </c>
      <c r="E45" s="86" t="s">
        <v>307</v>
      </c>
      <c r="F45" s="86" t="s">
        <v>307</v>
      </c>
      <c r="G45" s="87">
        <v>100</v>
      </c>
      <c r="H45" s="87">
        <v>65</v>
      </c>
      <c r="I45" s="87" t="s">
        <v>306</v>
      </c>
      <c r="J45" s="87" t="s">
        <v>306</v>
      </c>
      <c r="K45" s="88">
        <v>1</v>
      </c>
      <c r="L45" s="88">
        <v>0</v>
      </c>
      <c r="M45" s="89">
        <v>0</v>
      </c>
    </row>
    <row r="46" spans="2:13">
      <c r="B46" s="80" t="s">
        <v>74</v>
      </c>
      <c r="C46" s="81">
        <v>4449.3590000000004</v>
      </c>
      <c r="D46" s="81">
        <v>175</v>
      </c>
      <c r="E46" s="81">
        <v>175</v>
      </c>
      <c r="F46" s="81">
        <v>23</v>
      </c>
      <c r="G46" s="82">
        <v>100</v>
      </c>
      <c r="H46" s="82">
        <v>66</v>
      </c>
      <c r="I46" s="82" t="s">
        <v>305</v>
      </c>
      <c r="J46" s="82" t="s">
        <v>306</v>
      </c>
      <c r="K46" s="83">
        <v>1</v>
      </c>
      <c r="L46" s="83">
        <v>0</v>
      </c>
      <c r="M46" s="84">
        <v>0</v>
      </c>
    </row>
    <row r="47" spans="2:13">
      <c r="B47" s="85" t="s">
        <v>115</v>
      </c>
      <c r="C47" s="86" t="s">
        <v>307</v>
      </c>
      <c r="D47" s="86" t="s">
        <v>307</v>
      </c>
      <c r="E47" s="86" t="s">
        <v>307</v>
      </c>
      <c r="F47" s="86" t="s">
        <v>307</v>
      </c>
      <c r="G47" s="87">
        <v>100</v>
      </c>
      <c r="H47" s="87">
        <v>68</v>
      </c>
      <c r="I47" s="87" t="s">
        <v>306</v>
      </c>
      <c r="J47" s="87" t="s">
        <v>306</v>
      </c>
      <c r="K47" s="88">
        <v>1</v>
      </c>
      <c r="L47" s="88">
        <v>0</v>
      </c>
      <c r="M47" s="89">
        <v>0</v>
      </c>
    </row>
    <row r="48" spans="2:13">
      <c r="B48" s="80" t="s">
        <v>33</v>
      </c>
      <c r="C48" s="81">
        <v>3945.335</v>
      </c>
      <c r="D48" s="81">
        <v>50.4</v>
      </c>
      <c r="E48" s="81">
        <v>50.1</v>
      </c>
      <c r="F48" s="81">
        <v>5.3</v>
      </c>
      <c r="G48" s="82">
        <v>100</v>
      </c>
      <c r="H48" s="82">
        <v>76</v>
      </c>
      <c r="I48" s="82" t="s">
        <v>305</v>
      </c>
      <c r="J48" s="82" t="s">
        <v>306</v>
      </c>
      <c r="K48" s="83">
        <v>0</v>
      </c>
      <c r="L48" s="83">
        <v>1</v>
      </c>
      <c r="M48" s="84">
        <v>0</v>
      </c>
    </row>
    <row r="49" spans="2:13">
      <c r="B49" s="85" t="s">
        <v>267</v>
      </c>
      <c r="C49" s="86">
        <v>3881.2959999999998</v>
      </c>
      <c r="D49" s="86">
        <v>111</v>
      </c>
      <c r="E49" s="86">
        <v>85.65</v>
      </c>
      <c r="F49" s="86">
        <v>4.9000000000000004</v>
      </c>
      <c r="G49" s="87">
        <v>100</v>
      </c>
      <c r="H49" s="87">
        <v>77</v>
      </c>
      <c r="I49" s="87" t="s">
        <v>306</v>
      </c>
      <c r="J49" s="87">
        <v>12</v>
      </c>
      <c r="K49" s="88">
        <v>11</v>
      </c>
      <c r="L49" s="88">
        <v>1</v>
      </c>
      <c r="M49" s="89">
        <v>0</v>
      </c>
    </row>
    <row r="50" spans="2:13">
      <c r="B50" s="80" t="s">
        <v>266</v>
      </c>
      <c r="C50" s="81" t="s">
        <v>307</v>
      </c>
      <c r="D50" s="81" t="s">
        <v>307</v>
      </c>
      <c r="E50" s="81" t="s">
        <v>307</v>
      </c>
      <c r="F50" s="81" t="s">
        <v>307</v>
      </c>
      <c r="G50" s="82">
        <v>100</v>
      </c>
      <c r="H50" s="82">
        <v>78</v>
      </c>
      <c r="I50" s="82" t="s">
        <v>306</v>
      </c>
      <c r="J50" s="82">
        <v>3</v>
      </c>
      <c r="K50" s="83">
        <v>3</v>
      </c>
      <c r="L50" s="83">
        <v>0</v>
      </c>
      <c r="M50" s="84">
        <v>0</v>
      </c>
    </row>
    <row r="51" spans="2:13">
      <c r="B51" s="85" t="s">
        <v>268</v>
      </c>
      <c r="C51" s="86" t="s">
        <v>307</v>
      </c>
      <c r="D51" s="86" t="s">
        <v>307</v>
      </c>
      <c r="E51" s="86" t="s">
        <v>307</v>
      </c>
      <c r="F51" s="86" t="s">
        <v>307</v>
      </c>
      <c r="G51" s="87">
        <v>100</v>
      </c>
      <c r="H51" s="87">
        <v>80</v>
      </c>
      <c r="I51" s="87" t="s">
        <v>305</v>
      </c>
      <c r="J51" s="87" t="s">
        <v>306</v>
      </c>
      <c r="K51" s="88">
        <v>1</v>
      </c>
      <c r="L51" s="88">
        <v>0</v>
      </c>
      <c r="M51" s="89">
        <v>0</v>
      </c>
    </row>
    <row r="52" spans="2:13">
      <c r="B52" s="80" t="s">
        <v>202</v>
      </c>
      <c r="C52" s="81" t="s">
        <v>307</v>
      </c>
      <c r="D52" s="81" t="s">
        <v>307</v>
      </c>
      <c r="E52" s="81" t="s">
        <v>307</v>
      </c>
      <c r="F52" s="81" t="s">
        <v>307</v>
      </c>
      <c r="G52" s="82">
        <v>100</v>
      </c>
      <c r="H52" s="82">
        <v>81</v>
      </c>
      <c r="I52" s="82" t="s">
        <v>305</v>
      </c>
      <c r="J52" s="82" t="s">
        <v>306</v>
      </c>
      <c r="K52" s="83">
        <v>1</v>
      </c>
      <c r="L52" s="83">
        <v>0</v>
      </c>
      <c r="M52" s="84">
        <v>0</v>
      </c>
    </row>
    <row r="53" spans="2:13">
      <c r="B53" s="85" t="s">
        <v>269</v>
      </c>
      <c r="C53" s="86">
        <v>3561.538</v>
      </c>
      <c r="D53" s="86" t="s">
        <v>307</v>
      </c>
      <c r="E53" s="86" t="s">
        <v>307</v>
      </c>
      <c r="F53" s="86" t="s">
        <v>307</v>
      </c>
      <c r="G53" s="87">
        <v>100</v>
      </c>
      <c r="H53" s="87">
        <v>82</v>
      </c>
      <c r="I53" s="87" t="s">
        <v>306</v>
      </c>
      <c r="J53" s="87" t="s">
        <v>306</v>
      </c>
      <c r="K53" s="88">
        <v>1</v>
      </c>
      <c r="L53" s="88">
        <v>0</v>
      </c>
      <c r="M53" s="89">
        <v>0</v>
      </c>
    </row>
    <row r="54" spans="2:13">
      <c r="B54" s="80" t="s">
        <v>30</v>
      </c>
      <c r="C54" s="81" t="s">
        <v>307</v>
      </c>
      <c r="D54" s="81">
        <v>28.8</v>
      </c>
      <c r="E54" s="81">
        <v>13.5</v>
      </c>
      <c r="F54" s="81">
        <v>0.9</v>
      </c>
      <c r="G54" s="82">
        <v>100</v>
      </c>
      <c r="H54" s="82">
        <v>84</v>
      </c>
      <c r="I54" s="82" t="s">
        <v>306</v>
      </c>
      <c r="J54" s="82" t="s">
        <v>306</v>
      </c>
      <c r="K54" s="83">
        <v>0</v>
      </c>
      <c r="L54" s="83">
        <v>1</v>
      </c>
      <c r="M54" s="84">
        <v>0</v>
      </c>
    </row>
    <row r="55" spans="2:13">
      <c r="B55" s="85" t="s">
        <v>127</v>
      </c>
      <c r="C55" s="86">
        <v>3430.3139999999999</v>
      </c>
      <c r="D55" s="86">
        <v>102.9</v>
      </c>
      <c r="E55" s="86">
        <v>77.5</v>
      </c>
      <c r="F55" s="86">
        <v>2</v>
      </c>
      <c r="G55" s="87">
        <v>100</v>
      </c>
      <c r="H55" s="87">
        <v>85</v>
      </c>
      <c r="I55" s="87" t="s">
        <v>306</v>
      </c>
      <c r="J55" s="87">
        <v>5</v>
      </c>
      <c r="K55" s="88">
        <v>2</v>
      </c>
      <c r="L55" s="88">
        <v>1</v>
      </c>
      <c r="M55" s="89">
        <v>2</v>
      </c>
    </row>
    <row r="56" spans="2:13">
      <c r="B56" s="80" t="s">
        <v>262</v>
      </c>
      <c r="C56" s="81">
        <v>3313.7170000000001</v>
      </c>
      <c r="D56" s="81">
        <v>32.4</v>
      </c>
      <c r="E56" s="81">
        <v>31.9</v>
      </c>
      <c r="F56" s="81">
        <v>3.6</v>
      </c>
      <c r="G56" s="82">
        <v>100</v>
      </c>
      <c r="H56" s="82">
        <v>87</v>
      </c>
      <c r="I56" s="82" t="s">
        <v>306</v>
      </c>
      <c r="J56" s="82" t="s">
        <v>306</v>
      </c>
      <c r="K56" s="83">
        <v>0</v>
      </c>
      <c r="L56" s="83">
        <v>0</v>
      </c>
      <c r="M56" s="84">
        <v>1</v>
      </c>
    </row>
    <row r="57" spans="2:13">
      <c r="B57" s="85" t="s">
        <v>79</v>
      </c>
      <c r="C57" s="86">
        <v>3237.357</v>
      </c>
      <c r="D57" s="86">
        <v>54</v>
      </c>
      <c r="E57" s="86">
        <v>47.4</v>
      </c>
      <c r="F57" s="86">
        <v>0</v>
      </c>
      <c r="G57" s="87">
        <v>100</v>
      </c>
      <c r="H57" s="87">
        <v>88</v>
      </c>
      <c r="I57" s="87" t="s">
        <v>306</v>
      </c>
      <c r="J57" s="87">
        <v>6</v>
      </c>
      <c r="K57" s="88">
        <v>0</v>
      </c>
      <c r="L57" s="88">
        <v>0</v>
      </c>
      <c r="M57" s="89">
        <v>6</v>
      </c>
    </row>
    <row r="58" spans="2:13">
      <c r="B58" s="80" t="s">
        <v>61</v>
      </c>
      <c r="C58" s="81">
        <v>3231.768</v>
      </c>
      <c r="D58" s="81">
        <v>61.25</v>
      </c>
      <c r="E58" s="81">
        <v>53.95</v>
      </c>
      <c r="F58" s="81">
        <v>1.1499999999999999</v>
      </c>
      <c r="G58" s="82">
        <v>100</v>
      </c>
      <c r="H58" s="82">
        <v>89</v>
      </c>
      <c r="I58" s="82" t="s">
        <v>306</v>
      </c>
      <c r="J58" s="82">
        <v>8</v>
      </c>
      <c r="K58" s="83">
        <v>4</v>
      </c>
      <c r="L58" s="83">
        <v>0</v>
      </c>
      <c r="M58" s="84">
        <v>4</v>
      </c>
    </row>
    <row r="59" spans="2:13">
      <c r="B59" s="85" t="s">
        <v>225</v>
      </c>
      <c r="C59" s="86">
        <v>3167.7779999999998</v>
      </c>
      <c r="D59" s="86" t="s">
        <v>307</v>
      </c>
      <c r="E59" s="86" t="s">
        <v>307</v>
      </c>
      <c r="F59" s="86" t="s">
        <v>307</v>
      </c>
      <c r="G59" s="87">
        <v>100</v>
      </c>
      <c r="H59" s="87">
        <v>92</v>
      </c>
      <c r="I59" s="87" t="s">
        <v>306</v>
      </c>
      <c r="J59" s="87" t="s">
        <v>306</v>
      </c>
      <c r="K59" s="88">
        <v>1</v>
      </c>
      <c r="L59" s="88">
        <v>0</v>
      </c>
      <c r="M59" s="89">
        <v>0</v>
      </c>
    </row>
    <row r="60" spans="2:13">
      <c r="B60" s="80" t="s">
        <v>37</v>
      </c>
      <c r="C60" s="81">
        <v>3156.7809999999999</v>
      </c>
      <c r="D60" s="81">
        <v>18.399999999999999</v>
      </c>
      <c r="E60" s="81">
        <v>18.399999999999999</v>
      </c>
      <c r="F60" s="81">
        <v>2.8</v>
      </c>
      <c r="G60" s="82">
        <v>100</v>
      </c>
      <c r="H60" s="82">
        <v>93</v>
      </c>
      <c r="I60" s="82" t="s">
        <v>305</v>
      </c>
      <c r="J60" s="82" t="s">
        <v>306</v>
      </c>
      <c r="K60" s="83">
        <v>0</v>
      </c>
      <c r="L60" s="83">
        <v>0</v>
      </c>
      <c r="M60" s="84">
        <v>1</v>
      </c>
    </row>
    <row r="61" spans="2:13">
      <c r="B61" s="85" t="s">
        <v>106</v>
      </c>
      <c r="C61" s="86">
        <v>3148.114</v>
      </c>
      <c r="D61" s="86">
        <v>37.25</v>
      </c>
      <c r="E61" s="86">
        <v>34.25</v>
      </c>
      <c r="F61" s="86">
        <v>0.2</v>
      </c>
      <c r="G61" s="87">
        <v>100</v>
      </c>
      <c r="H61" s="87">
        <v>95</v>
      </c>
      <c r="I61" s="87" t="s">
        <v>305</v>
      </c>
      <c r="J61" s="87" t="s">
        <v>306</v>
      </c>
      <c r="K61" s="88">
        <v>1</v>
      </c>
      <c r="L61" s="88">
        <v>0</v>
      </c>
      <c r="M61" s="89">
        <v>0</v>
      </c>
    </row>
    <row r="62" spans="2:13">
      <c r="B62" s="80" t="s">
        <v>47</v>
      </c>
      <c r="C62" s="81">
        <v>3122.585</v>
      </c>
      <c r="D62" s="81">
        <v>56.1</v>
      </c>
      <c r="E62" s="81">
        <v>50.3</v>
      </c>
      <c r="F62" s="81">
        <v>2</v>
      </c>
      <c r="G62" s="82">
        <v>100</v>
      </c>
      <c r="H62" s="82">
        <v>96</v>
      </c>
      <c r="I62" s="82" t="s">
        <v>306</v>
      </c>
      <c r="J62" s="82" t="s">
        <v>306</v>
      </c>
      <c r="K62" s="83">
        <v>0</v>
      </c>
      <c r="L62" s="83">
        <v>0</v>
      </c>
      <c r="M62" s="84">
        <v>1</v>
      </c>
    </row>
    <row r="63" spans="2:13">
      <c r="B63" s="85" t="s">
        <v>270</v>
      </c>
      <c r="C63" s="86" t="s">
        <v>307</v>
      </c>
      <c r="D63" s="86">
        <v>42.7</v>
      </c>
      <c r="E63" s="86">
        <v>35.4</v>
      </c>
      <c r="F63" s="86">
        <v>0</v>
      </c>
      <c r="G63" s="87">
        <v>100</v>
      </c>
      <c r="H63" s="87">
        <v>97</v>
      </c>
      <c r="I63" s="87" t="s">
        <v>306</v>
      </c>
      <c r="J63" s="87">
        <v>2</v>
      </c>
      <c r="K63" s="88">
        <v>0</v>
      </c>
      <c r="L63" s="88">
        <v>0</v>
      </c>
      <c r="M63" s="89">
        <v>2</v>
      </c>
    </row>
    <row r="64" spans="2:13">
      <c r="B64" s="80" t="s">
        <v>92</v>
      </c>
      <c r="C64" s="81">
        <v>2964.9360000000001</v>
      </c>
      <c r="D64" s="81">
        <v>53.15</v>
      </c>
      <c r="E64" s="81">
        <v>44.9</v>
      </c>
      <c r="F64" s="81">
        <v>0.2</v>
      </c>
      <c r="G64" s="82">
        <v>100</v>
      </c>
      <c r="H64" s="82">
        <v>100</v>
      </c>
      <c r="I64" s="82" t="s">
        <v>306</v>
      </c>
      <c r="J64" s="82">
        <v>2</v>
      </c>
      <c r="K64" s="83">
        <v>0</v>
      </c>
      <c r="L64" s="83">
        <v>0</v>
      </c>
      <c r="M64" s="84">
        <v>2</v>
      </c>
    </row>
    <row r="65" spans="2:13">
      <c r="B65" s="85" t="s">
        <v>22</v>
      </c>
      <c r="C65" s="86">
        <v>2951.8739999999998</v>
      </c>
      <c r="D65" s="86">
        <v>63.65</v>
      </c>
      <c r="E65" s="86">
        <v>63.45</v>
      </c>
      <c r="F65" s="86">
        <v>0.6</v>
      </c>
      <c r="G65" s="87" t="s">
        <v>306</v>
      </c>
      <c r="H65" s="87">
        <v>101</v>
      </c>
      <c r="I65" s="87" t="s">
        <v>306</v>
      </c>
      <c r="J65" s="87" t="s">
        <v>306</v>
      </c>
      <c r="K65" s="88">
        <v>1</v>
      </c>
      <c r="L65" s="88">
        <v>0</v>
      </c>
      <c r="M65" s="89">
        <v>0</v>
      </c>
    </row>
    <row r="66" spans="2:13">
      <c r="B66" s="80" t="s">
        <v>27</v>
      </c>
      <c r="C66" s="81" t="s">
        <v>307</v>
      </c>
      <c r="D66" s="81" t="s">
        <v>307</v>
      </c>
      <c r="E66" s="81" t="s">
        <v>307</v>
      </c>
      <c r="F66" s="81" t="s">
        <v>307</v>
      </c>
      <c r="G66" s="82" t="s">
        <v>306</v>
      </c>
      <c r="H66" s="82">
        <v>105</v>
      </c>
      <c r="I66" s="82" t="s">
        <v>306</v>
      </c>
      <c r="J66" s="82" t="s">
        <v>306</v>
      </c>
      <c r="K66" s="83">
        <v>0</v>
      </c>
      <c r="L66" s="83">
        <v>1</v>
      </c>
      <c r="M66" s="84">
        <v>0</v>
      </c>
    </row>
    <row r="67" spans="2:13">
      <c r="B67" s="85" t="s">
        <v>248</v>
      </c>
      <c r="C67" s="86">
        <v>2829.4679999999998</v>
      </c>
      <c r="D67" s="86">
        <v>26.4</v>
      </c>
      <c r="E67" s="86">
        <v>24.15</v>
      </c>
      <c r="F67" s="86">
        <v>3</v>
      </c>
      <c r="G67" s="87" t="s">
        <v>306</v>
      </c>
      <c r="H67" s="87">
        <v>107</v>
      </c>
      <c r="I67" s="87" t="s">
        <v>306</v>
      </c>
      <c r="J67" s="87">
        <v>3</v>
      </c>
      <c r="K67" s="88">
        <v>2</v>
      </c>
      <c r="L67" s="88">
        <v>0</v>
      </c>
      <c r="M67" s="89">
        <v>1</v>
      </c>
    </row>
    <row r="68" spans="2:13">
      <c r="B68" s="80" t="s">
        <v>339</v>
      </c>
      <c r="C68" s="81" t="s">
        <v>307</v>
      </c>
      <c r="D68" s="81" t="s">
        <v>307</v>
      </c>
      <c r="E68" s="81" t="s">
        <v>307</v>
      </c>
      <c r="F68" s="81" t="s">
        <v>307</v>
      </c>
      <c r="G68" s="82" t="s">
        <v>306</v>
      </c>
      <c r="H68" s="82">
        <v>108</v>
      </c>
      <c r="I68" s="82" t="s">
        <v>306</v>
      </c>
      <c r="J68" s="82" t="s">
        <v>306</v>
      </c>
      <c r="K68" s="83">
        <v>1</v>
      </c>
      <c r="L68" s="83">
        <v>0</v>
      </c>
      <c r="M68" s="84">
        <v>0</v>
      </c>
    </row>
    <row r="69" spans="2:13" ht="28.8">
      <c r="B69" s="85" t="s">
        <v>93</v>
      </c>
      <c r="C69" s="86">
        <v>2689.0680000000002</v>
      </c>
      <c r="D69" s="86">
        <v>61.55</v>
      </c>
      <c r="E69" s="86">
        <v>56.9</v>
      </c>
      <c r="F69" s="86">
        <v>24.6</v>
      </c>
      <c r="G69" s="87" t="s">
        <v>306</v>
      </c>
      <c r="H69" s="87">
        <v>110</v>
      </c>
      <c r="I69" s="87" t="s">
        <v>305</v>
      </c>
      <c r="J69" s="87" t="s">
        <v>306</v>
      </c>
      <c r="K69" s="88">
        <v>1</v>
      </c>
      <c r="L69" s="88">
        <v>0</v>
      </c>
      <c r="M69" s="89">
        <v>0</v>
      </c>
    </row>
    <row r="70" spans="2:13">
      <c r="B70" s="80" t="s">
        <v>136</v>
      </c>
      <c r="C70" s="81" t="s">
        <v>307</v>
      </c>
      <c r="D70" s="81">
        <v>43.6</v>
      </c>
      <c r="E70" s="81">
        <v>38.35</v>
      </c>
      <c r="F70" s="81">
        <v>6.4</v>
      </c>
      <c r="G70" s="82" t="s">
        <v>306</v>
      </c>
      <c r="H70" s="82">
        <v>111</v>
      </c>
      <c r="I70" s="82" t="s">
        <v>306</v>
      </c>
      <c r="J70" s="82" t="s">
        <v>306</v>
      </c>
      <c r="K70" s="83">
        <v>0</v>
      </c>
      <c r="L70" s="83">
        <v>0</v>
      </c>
      <c r="M70" s="84">
        <v>1</v>
      </c>
    </row>
    <row r="71" spans="2:13">
      <c r="B71" s="85" t="s">
        <v>103</v>
      </c>
      <c r="C71" s="86" t="s">
        <v>307</v>
      </c>
      <c r="D71" s="86">
        <v>39</v>
      </c>
      <c r="E71" s="86">
        <v>33</v>
      </c>
      <c r="F71" s="86">
        <v>5</v>
      </c>
      <c r="G71" s="87" t="s">
        <v>306</v>
      </c>
      <c r="H71" s="87">
        <v>113</v>
      </c>
      <c r="I71" s="87" t="s">
        <v>305</v>
      </c>
      <c r="J71" s="87" t="s">
        <v>306</v>
      </c>
      <c r="K71" s="88">
        <v>1</v>
      </c>
      <c r="L71" s="88">
        <v>0</v>
      </c>
      <c r="M71" s="89">
        <v>0</v>
      </c>
    </row>
    <row r="72" spans="2:13">
      <c r="B72" s="80" t="s">
        <v>328</v>
      </c>
      <c r="C72" s="81">
        <v>2542.7159999999999</v>
      </c>
      <c r="D72" s="81" t="s">
        <v>307</v>
      </c>
      <c r="E72" s="81" t="s">
        <v>307</v>
      </c>
      <c r="F72" s="81" t="s">
        <v>307</v>
      </c>
      <c r="G72" s="82"/>
      <c r="H72" s="82">
        <v>116</v>
      </c>
      <c r="I72" s="82"/>
      <c r="J72" s="82">
        <v>8</v>
      </c>
      <c r="K72" s="83">
        <v>8</v>
      </c>
      <c r="L72" s="83">
        <v>0</v>
      </c>
      <c r="M72" s="84">
        <v>0</v>
      </c>
    </row>
    <row r="73" spans="2:13">
      <c r="B73" s="85" t="s">
        <v>101</v>
      </c>
      <c r="C73" s="86">
        <v>2541.5320000000002</v>
      </c>
      <c r="D73" s="86">
        <v>21.2</v>
      </c>
      <c r="E73" s="86">
        <v>21</v>
      </c>
      <c r="F73" s="86">
        <v>0.4</v>
      </c>
      <c r="G73" s="87" t="s">
        <v>306</v>
      </c>
      <c r="H73" s="87">
        <v>117</v>
      </c>
      <c r="I73" s="87" t="s">
        <v>306</v>
      </c>
      <c r="J73" s="87" t="s">
        <v>306</v>
      </c>
      <c r="K73" s="88">
        <v>0</v>
      </c>
      <c r="L73" s="88">
        <v>0</v>
      </c>
      <c r="M73" s="89">
        <v>1</v>
      </c>
    </row>
    <row r="74" spans="2:13">
      <c r="B74" s="80" t="s">
        <v>338</v>
      </c>
      <c r="C74" s="81">
        <v>2539.7959999999998</v>
      </c>
      <c r="D74" s="81">
        <v>43.8</v>
      </c>
      <c r="E74" s="81">
        <v>27.8</v>
      </c>
      <c r="F74" s="81">
        <v>0.7</v>
      </c>
      <c r="G74" s="82" t="s">
        <v>306</v>
      </c>
      <c r="H74" s="82">
        <v>118</v>
      </c>
      <c r="I74" s="82" t="s">
        <v>306</v>
      </c>
      <c r="J74" s="82">
        <v>2</v>
      </c>
      <c r="K74" s="83">
        <v>2</v>
      </c>
      <c r="L74" s="83">
        <v>0</v>
      </c>
      <c r="M74" s="84">
        <v>0</v>
      </c>
    </row>
    <row r="75" spans="2:13">
      <c r="B75" s="85" t="s">
        <v>227</v>
      </c>
      <c r="C75" s="86">
        <v>2529.1120000000001</v>
      </c>
      <c r="D75" s="86">
        <v>48.4</v>
      </c>
      <c r="E75" s="86">
        <v>48.4</v>
      </c>
      <c r="F75" s="86">
        <v>9.75</v>
      </c>
      <c r="G75" s="87" t="s">
        <v>306</v>
      </c>
      <c r="H75" s="87">
        <v>119</v>
      </c>
      <c r="I75" s="87" t="s">
        <v>306</v>
      </c>
      <c r="J75" s="87">
        <v>3</v>
      </c>
      <c r="K75" s="88">
        <v>0</v>
      </c>
      <c r="L75" s="88">
        <v>3</v>
      </c>
      <c r="M75" s="89">
        <v>0</v>
      </c>
    </row>
    <row r="76" spans="2:13">
      <c r="B76" s="80" t="s">
        <v>273</v>
      </c>
      <c r="C76" s="81">
        <v>2495.5459999999998</v>
      </c>
      <c r="D76" s="81">
        <v>6.4</v>
      </c>
      <c r="E76" s="81" t="s">
        <v>307</v>
      </c>
      <c r="F76" s="81" t="s">
        <v>307</v>
      </c>
      <c r="G76" s="82" t="s">
        <v>306</v>
      </c>
      <c r="H76" s="82">
        <v>120</v>
      </c>
      <c r="I76" s="82" t="s">
        <v>305</v>
      </c>
      <c r="J76" s="82" t="s">
        <v>306</v>
      </c>
      <c r="K76" s="83">
        <v>0</v>
      </c>
      <c r="L76" s="83">
        <v>0</v>
      </c>
      <c r="M76" s="84">
        <v>1</v>
      </c>
    </row>
    <row r="77" spans="2:13">
      <c r="B77" s="85" t="s">
        <v>126</v>
      </c>
      <c r="C77" s="86">
        <v>2386.848</v>
      </c>
      <c r="D77" s="86">
        <v>22.4</v>
      </c>
      <c r="E77" s="86">
        <v>10.7</v>
      </c>
      <c r="F77" s="86">
        <v>0</v>
      </c>
      <c r="G77" s="87" t="s">
        <v>306</v>
      </c>
      <c r="H77" s="87">
        <v>124</v>
      </c>
      <c r="I77" s="87" t="s">
        <v>306</v>
      </c>
      <c r="J77" s="87" t="s">
        <v>306</v>
      </c>
      <c r="K77" s="88">
        <v>0</v>
      </c>
      <c r="L77" s="88">
        <v>1</v>
      </c>
      <c r="M77" s="89">
        <v>0</v>
      </c>
    </row>
    <row r="78" spans="2:13">
      <c r="B78" s="80" t="s">
        <v>29</v>
      </c>
      <c r="C78" s="81">
        <v>2300.7809999999999</v>
      </c>
      <c r="D78" s="81">
        <v>34.6</v>
      </c>
      <c r="E78" s="81">
        <v>31.2</v>
      </c>
      <c r="F78" s="81">
        <v>0</v>
      </c>
      <c r="G78" s="82" t="s">
        <v>306</v>
      </c>
      <c r="H78" s="82">
        <v>125</v>
      </c>
      <c r="I78" s="82" t="s">
        <v>306</v>
      </c>
      <c r="J78" s="82" t="s">
        <v>306</v>
      </c>
      <c r="K78" s="83">
        <v>0</v>
      </c>
      <c r="L78" s="83">
        <v>1</v>
      </c>
      <c r="M78" s="84">
        <v>0</v>
      </c>
    </row>
    <row r="79" spans="2:13">
      <c r="B79" s="85" t="s">
        <v>222</v>
      </c>
      <c r="C79" s="86">
        <v>2287.0230000000001</v>
      </c>
      <c r="D79" s="86">
        <v>19.55</v>
      </c>
      <c r="E79" s="86">
        <v>12.3</v>
      </c>
      <c r="F79" s="86">
        <v>3.1</v>
      </c>
      <c r="G79" s="87" t="s">
        <v>306</v>
      </c>
      <c r="H79" s="87">
        <v>127</v>
      </c>
      <c r="I79" s="87" t="s">
        <v>306</v>
      </c>
      <c r="J79" s="87" t="s">
        <v>306</v>
      </c>
      <c r="K79" s="88">
        <v>1</v>
      </c>
      <c r="L79" s="88">
        <v>0</v>
      </c>
      <c r="M79" s="89">
        <v>0</v>
      </c>
    </row>
    <row r="80" spans="2:13">
      <c r="B80" s="80" t="s">
        <v>77</v>
      </c>
      <c r="C80" s="81">
        <v>2280.328</v>
      </c>
      <c r="D80" s="81">
        <v>52</v>
      </c>
      <c r="E80" s="81" t="s">
        <v>307</v>
      </c>
      <c r="F80" s="81" t="s">
        <v>307</v>
      </c>
      <c r="G80" s="82" t="s">
        <v>306</v>
      </c>
      <c r="H80" s="82">
        <v>129</v>
      </c>
      <c r="I80" s="82" t="s">
        <v>306</v>
      </c>
      <c r="J80" s="82" t="s">
        <v>306</v>
      </c>
      <c r="K80" s="83">
        <v>0</v>
      </c>
      <c r="L80" s="83">
        <v>1</v>
      </c>
      <c r="M80" s="84">
        <v>0</v>
      </c>
    </row>
    <row r="81" spans="2:13">
      <c r="B81" s="85" t="s">
        <v>40</v>
      </c>
      <c r="C81" s="86">
        <v>2204.8209999999999</v>
      </c>
      <c r="D81" s="86">
        <v>50.7</v>
      </c>
      <c r="E81" s="86">
        <v>50.7</v>
      </c>
      <c r="F81" s="86">
        <v>0</v>
      </c>
      <c r="G81" s="87" t="s">
        <v>306</v>
      </c>
      <c r="H81" s="87">
        <v>132</v>
      </c>
      <c r="I81" s="87" t="s">
        <v>306</v>
      </c>
      <c r="J81" s="87" t="s">
        <v>306</v>
      </c>
      <c r="K81" s="88">
        <v>1</v>
      </c>
      <c r="L81" s="88">
        <v>0</v>
      </c>
      <c r="M81" s="89">
        <v>0</v>
      </c>
    </row>
    <row r="82" spans="2:13">
      <c r="B82" s="80" t="s">
        <v>24</v>
      </c>
      <c r="C82" s="81" t="s">
        <v>307</v>
      </c>
      <c r="D82" s="81">
        <v>68.25</v>
      </c>
      <c r="E82" s="81">
        <v>63.25</v>
      </c>
      <c r="F82" s="81">
        <v>6.15</v>
      </c>
      <c r="G82" s="82" t="s">
        <v>306</v>
      </c>
      <c r="H82" s="82">
        <v>133</v>
      </c>
      <c r="I82" s="82" t="s">
        <v>305</v>
      </c>
      <c r="J82" s="82" t="s">
        <v>306</v>
      </c>
      <c r="K82" s="83">
        <v>1</v>
      </c>
      <c r="L82" s="83">
        <v>0</v>
      </c>
      <c r="M82" s="84">
        <v>0</v>
      </c>
    </row>
    <row r="83" spans="2:13">
      <c r="B83" s="85" t="s">
        <v>336</v>
      </c>
      <c r="C83" s="86">
        <v>2186.0360000000001</v>
      </c>
      <c r="D83" s="86">
        <v>40.75</v>
      </c>
      <c r="E83" s="86">
        <v>37.700000000000003</v>
      </c>
      <c r="F83" s="86">
        <v>0</v>
      </c>
      <c r="G83" s="87" t="s">
        <v>306</v>
      </c>
      <c r="H83" s="87">
        <v>134</v>
      </c>
      <c r="I83" s="87" t="s">
        <v>306</v>
      </c>
      <c r="J83" s="87">
        <v>10</v>
      </c>
      <c r="K83" s="88">
        <v>8</v>
      </c>
      <c r="L83" s="88">
        <v>0</v>
      </c>
      <c r="M83" s="89">
        <v>2</v>
      </c>
    </row>
    <row r="84" spans="2:13">
      <c r="B84" s="80" t="s">
        <v>229</v>
      </c>
      <c r="C84" s="81">
        <v>2184.0880000000002</v>
      </c>
      <c r="D84" s="81">
        <v>44.1</v>
      </c>
      <c r="E84" s="81">
        <v>42</v>
      </c>
      <c r="F84" s="81">
        <v>12.95</v>
      </c>
      <c r="G84" s="82"/>
      <c r="H84" s="82">
        <v>135</v>
      </c>
      <c r="I84" s="82"/>
      <c r="J84" s="82">
        <v>2</v>
      </c>
      <c r="K84" s="83">
        <v>0</v>
      </c>
      <c r="L84" s="83">
        <v>0</v>
      </c>
      <c r="M84" s="84">
        <v>2</v>
      </c>
    </row>
    <row r="85" spans="2:13">
      <c r="B85" s="85" t="s">
        <v>274</v>
      </c>
      <c r="C85" s="86">
        <v>2169.145</v>
      </c>
      <c r="D85" s="86">
        <v>10.5</v>
      </c>
      <c r="E85" s="86">
        <v>10.5</v>
      </c>
      <c r="F85" s="86">
        <v>1</v>
      </c>
      <c r="G85" s="87" t="s">
        <v>306</v>
      </c>
      <c r="H85" s="87">
        <v>138</v>
      </c>
      <c r="I85" s="87" t="s">
        <v>305</v>
      </c>
      <c r="J85" s="87" t="s">
        <v>306</v>
      </c>
      <c r="K85" s="88">
        <v>0</v>
      </c>
      <c r="L85" s="88">
        <v>0</v>
      </c>
      <c r="M85" s="89">
        <v>1</v>
      </c>
    </row>
    <row r="86" spans="2:13">
      <c r="B86" s="80" t="s">
        <v>244</v>
      </c>
      <c r="C86" s="81">
        <v>2153.154</v>
      </c>
      <c r="D86" s="81">
        <v>17.25</v>
      </c>
      <c r="E86" s="81">
        <v>14.4</v>
      </c>
      <c r="F86" s="81">
        <v>2.0499999999999998</v>
      </c>
      <c r="G86" s="82" t="s">
        <v>306</v>
      </c>
      <c r="H86" s="82">
        <v>140</v>
      </c>
      <c r="I86" s="82" t="s">
        <v>305</v>
      </c>
      <c r="J86" s="82" t="s">
        <v>306</v>
      </c>
      <c r="K86" s="83">
        <v>1</v>
      </c>
      <c r="L86" s="83">
        <v>0</v>
      </c>
      <c r="M86" s="84">
        <v>0</v>
      </c>
    </row>
    <row r="87" spans="2:13">
      <c r="B87" s="85" t="s">
        <v>204</v>
      </c>
      <c r="C87" s="86" t="s">
        <v>307</v>
      </c>
      <c r="D87" s="86" t="s">
        <v>307</v>
      </c>
      <c r="E87" s="86" t="s">
        <v>307</v>
      </c>
      <c r="F87" s="86" t="s">
        <v>307</v>
      </c>
      <c r="G87" s="87" t="s">
        <v>306</v>
      </c>
      <c r="H87" s="87">
        <v>141</v>
      </c>
      <c r="I87" s="87" t="s">
        <v>305</v>
      </c>
      <c r="J87" s="87" t="s">
        <v>306</v>
      </c>
      <c r="K87" s="88">
        <v>0</v>
      </c>
      <c r="L87" s="88">
        <v>1</v>
      </c>
      <c r="M87" s="89">
        <v>0</v>
      </c>
    </row>
    <row r="88" spans="2:13">
      <c r="B88" s="80" t="s">
        <v>317</v>
      </c>
      <c r="C88" s="81">
        <v>2128.6950000000002</v>
      </c>
      <c r="D88" s="81" t="s">
        <v>307</v>
      </c>
      <c r="E88" s="81" t="s">
        <v>307</v>
      </c>
      <c r="F88" s="81" t="s">
        <v>307</v>
      </c>
      <c r="G88" s="82" t="s">
        <v>306</v>
      </c>
      <c r="H88" s="82">
        <v>142</v>
      </c>
      <c r="I88" s="82" t="s">
        <v>306</v>
      </c>
      <c r="J88" s="82" t="s">
        <v>306</v>
      </c>
      <c r="K88" s="83">
        <v>1</v>
      </c>
      <c r="L88" s="83">
        <v>0</v>
      </c>
      <c r="M88" s="84">
        <v>0</v>
      </c>
    </row>
    <row r="89" spans="2:13">
      <c r="B89" s="85" t="s">
        <v>58</v>
      </c>
      <c r="C89" s="86">
        <v>2102.694</v>
      </c>
      <c r="D89" s="86">
        <v>39.200000000000003</v>
      </c>
      <c r="E89" s="86">
        <v>29.3</v>
      </c>
      <c r="F89" s="86">
        <v>3</v>
      </c>
      <c r="G89" s="87"/>
      <c r="H89" s="87">
        <v>144</v>
      </c>
      <c r="I89" s="87"/>
      <c r="J89" s="87">
        <v>3</v>
      </c>
      <c r="K89" s="88">
        <v>0</v>
      </c>
      <c r="L89" s="88">
        <v>0</v>
      </c>
      <c r="M89" s="89">
        <v>3</v>
      </c>
    </row>
    <row r="90" spans="2:13">
      <c r="B90" s="80" t="s">
        <v>230</v>
      </c>
      <c r="C90" s="81" t="s">
        <v>307</v>
      </c>
      <c r="D90" s="81">
        <v>39.4</v>
      </c>
      <c r="E90" s="81">
        <v>39.4</v>
      </c>
      <c r="F90" s="81">
        <v>9.1</v>
      </c>
      <c r="G90" s="82" t="s">
        <v>306</v>
      </c>
      <c r="H90" s="82">
        <v>145</v>
      </c>
      <c r="I90" s="82" t="s">
        <v>305</v>
      </c>
      <c r="J90" s="82" t="s">
        <v>306</v>
      </c>
      <c r="K90" s="83">
        <v>0</v>
      </c>
      <c r="L90" s="83">
        <v>0</v>
      </c>
      <c r="M90" s="84">
        <v>1</v>
      </c>
    </row>
    <row r="91" spans="2:13">
      <c r="B91" s="85" t="s">
        <v>361</v>
      </c>
      <c r="C91" s="86">
        <v>2081.7570000000001</v>
      </c>
      <c r="D91" s="86">
        <v>16</v>
      </c>
      <c r="E91" s="86">
        <v>16</v>
      </c>
      <c r="F91" s="86">
        <v>0</v>
      </c>
      <c r="G91" s="87" t="s">
        <v>306</v>
      </c>
      <c r="H91" s="87">
        <v>146</v>
      </c>
      <c r="I91" s="87" t="s">
        <v>306</v>
      </c>
      <c r="J91" s="87" t="s">
        <v>306</v>
      </c>
      <c r="K91" s="88">
        <v>1</v>
      </c>
      <c r="L91" s="88">
        <v>0</v>
      </c>
      <c r="M91" s="89">
        <v>0</v>
      </c>
    </row>
    <row r="92" spans="2:13">
      <c r="B92" s="80" t="s">
        <v>41</v>
      </c>
      <c r="C92" s="81" t="s">
        <v>307</v>
      </c>
      <c r="D92" s="81">
        <v>83</v>
      </c>
      <c r="E92" s="81">
        <v>72</v>
      </c>
      <c r="F92" s="81">
        <v>0</v>
      </c>
      <c r="G92" s="82" t="s">
        <v>306</v>
      </c>
      <c r="H92" s="82">
        <v>148</v>
      </c>
      <c r="I92" s="82" t="s">
        <v>305</v>
      </c>
      <c r="J92" s="82" t="s">
        <v>306</v>
      </c>
      <c r="K92" s="83">
        <v>1</v>
      </c>
      <c r="L92" s="83">
        <v>0</v>
      </c>
      <c r="M92" s="84">
        <v>0</v>
      </c>
    </row>
    <row r="93" spans="2:13">
      <c r="B93" s="85" t="s">
        <v>206</v>
      </c>
      <c r="C93" s="86" t="s">
        <v>307</v>
      </c>
      <c r="D93" s="86" t="s">
        <v>307</v>
      </c>
      <c r="E93" s="86" t="s">
        <v>307</v>
      </c>
      <c r="F93" s="86" t="s">
        <v>307</v>
      </c>
      <c r="G93" s="87" t="s">
        <v>306</v>
      </c>
      <c r="H93" s="87">
        <v>149</v>
      </c>
      <c r="I93" s="87" t="s">
        <v>305</v>
      </c>
      <c r="J93" s="87" t="s">
        <v>306</v>
      </c>
      <c r="K93" s="88">
        <v>1</v>
      </c>
      <c r="L93" s="88">
        <v>0</v>
      </c>
      <c r="M93" s="89">
        <v>0</v>
      </c>
    </row>
    <row r="94" spans="2:13">
      <c r="B94" s="80" t="s">
        <v>347</v>
      </c>
      <c r="C94" s="81">
        <v>2064.402</v>
      </c>
      <c r="D94" s="81">
        <v>131.5</v>
      </c>
      <c r="E94" s="81">
        <v>66.7</v>
      </c>
      <c r="F94" s="81">
        <v>0</v>
      </c>
      <c r="G94" s="82" t="s">
        <v>306</v>
      </c>
      <c r="H94" s="82">
        <v>150</v>
      </c>
      <c r="I94" s="82" t="s">
        <v>306</v>
      </c>
      <c r="J94" s="82" t="s">
        <v>306</v>
      </c>
      <c r="K94" s="83">
        <v>1</v>
      </c>
      <c r="L94" s="83">
        <v>0</v>
      </c>
      <c r="M94" s="84">
        <v>0</v>
      </c>
    </row>
    <row r="95" spans="2:13">
      <c r="B95" s="85" t="s">
        <v>95</v>
      </c>
      <c r="C95" s="86">
        <v>2047.4490000000001</v>
      </c>
      <c r="D95" s="86">
        <v>7</v>
      </c>
      <c r="E95" s="86">
        <v>6.2</v>
      </c>
      <c r="F95" s="86">
        <v>0</v>
      </c>
      <c r="G95" s="87" t="s">
        <v>306</v>
      </c>
      <c r="H95" s="87">
        <v>152</v>
      </c>
      <c r="I95" s="87" t="s">
        <v>305</v>
      </c>
      <c r="J95" s="87" t="s">
        <v>306</v>
      </c>
      <c r="K95" s="88">
        <v>0</v>
      </c>
      <c r="L95" s="88">
        <v>0</v>
      </c>
      <c r="M95" s="89">
        <v>1</v>
      </c>
    </row>
    <row r="96" spans="2:13">
      <c r="B96" s="80" t="s">
        <v>275</v>
      </c>
      <c r="C96" s="81">
        <v>2047.44</v>
      </c>
      <c r="D96" s="81" t="s">
        <v>307</v>
      </c>
      <c r="E96" s="81" t="s">
        <v>307</v>
      </c>
      <c r="F96" s="81" t="s">
        <v>307</v>
      </c>
      <c r="G96" s="82" t="s">
        <v>306</v>
      </c>
      <c r="H96" s="82">
        <v>153</v>
      </c>
      <c r="I96" s="82" t="s">
        <v>305</v>
      </c>
      <c r="J96" s="82" t="s">
        <v>306</v>
      </c>
      <c r="K96" s="83">
        <v>1</v>
      </c>
      <c r="L96" s="83">
        <v>0</v>
      </c>
      <c r="M96" s="84">
        <v>0</v>
      </c>
    </row>
    <row r="97" spans="2:13">
      <c r="B97" s="85" t="s">
        <v>294</v>
      </c>
      <c r="C97" s="86">
        <v>2014.2049999999999</v>
      </c>
      <c r="D97" s="86">
        <v>20.399999999999999</v>
      </c>
      <c r="E97" s="86">
        <v>16.899999999999999</v>
      </c>
      <c r="F97" s="86">
        <v>0</v>
      </c>
      <c r="G97" s="87" t="s">
        <v>306</v>
      </c>
      <c r="H97" s="87">
        <v>154</v>
      </c>
      <c r="I97" s="87" t="s">
        <v>306</v>
      </c>
      <c r="J97" s="87" t="s">
        <v>306</v>
      </c>
      <c r="K97" s="88">
        <v>0</v>
      </c>
      <c r="L97" s="88">
        <v>0</v>
      </c>
      <c r="M97" s="89">
        <v>1</v>
      </c>
    </row>
    <row r="98" spans="2:13">
      <c r="B98" s="80" t="s">
        <v>276</v>
      </c>
      <c r="C98" s="81">
        <v>1991.28</v>
      </c>
      <c r="D98" s="81">
        <v>6.1</v>
      </c>
      <c r="E98" s="81" t="s">
        <v>307</v>
      </c>
      <c r="F98" s="81" t="s">
        <v>307</v>
      </c>
      <c r="G98" s="82" t="s">
        <v>306</v>
      </c>
      <c r="H98" s="82">
        <v>156</v>
      </c>
      <c r="I98" s="82" t="s">
        <v>305</v>
      </c>
      <c r="J98" s="82" t="s">
        <v>306</v>
      </c>
      <c r="K98" s="83">
        <v>0</v>
      </c>
      <c r="L98" s="83">
        <v>0</v>
      </c>
      <c r="M98" s="84">
        <v>1</v>
      </c>
    </row>
    <row r="99" spans="2:13">
      <c r="B99" s="85" t="s">
        <v>130</v>
      </c>
      <c r="C99" s="86">
        <v>1912.1980000000001</v>
      </c>
      <c r="D99" s="86">
        <v>24.15</v>
      </c>
      <c r="E99" s="86">
        <v>21.15</v>
      </c>
      <c r="F99" s="86">
        <v>1</v>
      </c>
      <c r="G99" s="87" t="s">
        <v>306</v>
      </c>
      <c r="H99" s="87">
        <v>159</v>
      </c>
      <c r="I99" s="87" t="s">
        <v>306</v>
      </c>
      <c r="J99" s="87">
        <v>3</v>
      </c>
      <c r="K99" s="88">
        <v>1</v>
      </c>
      <c r="L99" s="88">
        <v>2</v>
      </c>
      <c r="M99" s="89">
        <v>0</v>
      </c>
    </row>
    <row r="100" spans="2:13">
      <c r="B100" s="80" t="s">
        <v>277</v>
      </c>
      <c r="C100" s="81" t="s">
        <v>307</v>
      </c>
      <c r="D100" s="81" t="s">
        <v>307</v>
      </c>
      <c r="E100" s="81" t="s">
        <v>307</v>
      </c>
      <c r="F100" s="81" t="s">
        <v>307</v>
      </c>
      <c r="G100" s="82" t="s">
        <v>306</v>
      </c>
      <c r="H100" s="82">
        <v>163</v>
      </c>
      <c r="I100" s="82" t="s">
        <v>305</v>
      </c>
      <c r="J100" s="82" t="s">
        <v>306</v>
      </c>
      <c r="K100" s="83">
        <v>1</v>
      </c>
      <c r="L100" s="83">
        <v>0</v>
      </c>
      <c r="M100" s="84">
        <v>0</v>
      </c>
    </row>
    <row r="101" spans="2:13">
      <c r="B101" s="85" t="s">
        <v>213</v>
      </c>
      <c r="C101" s="86">
        <v>1833.71</v>
      </c>
      <c r="D101" s="86" t="s">
        <v>307</v>
      </c>
      <c r="E101" s="86" t="s">
        <v>307</v>
      </c>
      <c r="F101" s="86" t="s">
        <v>307</v>
      </c>
      <c r="G101" s="87" t="s">
        <v>306</v>
      </c>
      <c r="H101" s="87">
        <v>164</v>
      </c>
      <c r="I101" s="87" t="s">
        <v>306</v>
      </c>
      <c r="J101" s="87" t="s">
        <v>306</v>
      </c>
      <c r="K101" s="88">
        <v>0</v>
      </c>
      <c r="L101" s="88">
        <v>1</v>
      </c>
      <c r="M101" s="89">
        <v>0</v>
      </c>
    </row>
    <row r="102" spans="2:13">
      <c r="B102" s="80" t="s">
        <v>109</v>
      </c>
      <c r="C102" s="81">
        <v>1819.413</v>
      </c>
      <c r="D102" s="81">
        <v>40.4</v>
      </c>
      <c r="E102" s="81">
        <v>40.4</v>
      </c>
      <c r="F102" s="81">
        <v>4.2</v>
      </c>
      <c r="G102" s="82" t="s">
        <v>306</v>
      </c>
      <c r="H102" s="82">
        <v>165</v>
      </c>
      <c r="I102" s="82" t="s">
        <v>305</v>
      </c>
      <c r="J102" s="82" t="s">
        <v>306</v>
      </c>
      <c r="K102" s="83">
        <v>1</v>
      </c>
      <c r="L102" s="83">
        <v>0</v>
      </c>
      <c r="M102" s="84">
        <v>0</v>
      </c>
    </row>
    <row r="103" spans="2:13">
      <c r="B103" s="85" t="s">
        <v>245</v>
      </c>
      <c r="C103" s="86">
        <v>1784.3150000000001</v>
      </c>
      <c r="D103" s="86">
        <v>23.6</v>
      </c>
      <c r="E103" s="86">
        <v>23.6</v>
      </c>
      <c r="F103" s="86">
        <v>0</v>
      </c>
      <c r="G103" s="87" t="s">
        <v>306</v>
      </c>
      <c r="H103" s="87">
        <v>167</v>
      </c>
      <c r="I103" s="87" t="s">
        <v>305</v>
      </c>
      <c r="J103" s="87" t="s">
        <v>306</v>
      </c>
      <c r="K103" s="88">
        <v>1</v>
      </c>
      <c r="L103" s="88">
        <v>0</v>
      </c>
      <c r="M103" s="89">
        <v>0</v>
      </c>
    </row>
    <row r="104" spans="2:13">
      <c r="B104" s="80" t="s">
        <v>207</v>
      </c>
      <c r="C104" s="81">
        <v>1735.2529999999999</v>
      </c>
      <c r="D104" s="81">
        <v>23.45</v>
      </c>
      <c r="E104" s="81">
        <v>23.45</v>
      </c>
      <c r="F104" s="81">
        <v>0</v>
      </c>
      <c r="G104" s="82" t="s">
        <v>306</v>
      </c>
      <c r="H104" s="82">
        <v>170</v>
      </c>
      <c r="I104" s="82" t="s">
        <v>306</v>
      </c>
      <c r="J104" s="82" t="s">
        <v>306</v>
      </c>
      <c r="K104" s="83">
        <v>0</v>
      </c>
      <c r="L104" s="83">
        <v>0</v>
      </c>
      <c r="M104" s="84">
        <v>1</v>
      </c>
    </row>
    <row r="105" spans="2:13">
      <c r="B105" s="85" t="s">
        <v>105</v>
      </c>
      <c r="C105" s="86">
        <v>1717.5160000000001</v>
      </c>
      <c r="D105" s="86">
        <v>69</v>
      </c>
      <c r="E105" s="86">
        <v>68.7</v>
      </c>
      <c r="F105" s="86">
        <v>4</v>
      </c>
      <c r="G105" s="87" t="s">
        <v>306</v>
      </c>
      <c r="H105" s="87">
        <v>171</v>
      </c>
      <c r="I105" s="87" t="s">
        <v>305</v>
      </c>
      <c r="J105" s="87" t="s">
        <v>306</v>
      </c>
      <c r="K105" s="88">
        <v>1</v>
      </c>
      <c r="L105" s="88">
        <v>0</v>
      </c>
      <c r="M105" s="89">
        <v>0</v>
      </c>
    </row>
    <row r="106" spans="2:13">
      <c r="B106" s="80" t="s">
        <v>316</v>
      </c>
      <c r="C106" s="81">
        <v>1716.7</v>
      </c>
      <c r="D106" s="81">
        <v>25.3</v>
      </c>
      <c r="E106" s="81" t="s">
        <v>307</v>
      </c>
      <c r="F106" s="81" t="s">
        <v>307</v>
      </c>
      <c r="G106" s="82" t="s">
        <v>306</v>
      </c>
      <c r="H106" s="82">
        <v>172</v>
      </c>
      <c r="I106" s="82" t="s">
        <v>306</v>
      </c>
      <c r="J106" s="82" t="s">
        <v>306</v>
      </c>
      <c r="K106" s="83">
        <v>1</v>
      </c>
      <c r="L106" s="83">
        <v>0</v>
      </c>
      <c r="M106" s="84">
        <v>0</v>
      </c>
    </row>
    <row r="107" spans="2:13">
      <c r="B107" s="85" t="s">
        <v>226</v>
      </c>
      <c r="C107" s="86" t="s">
        <v>307</v>
      </c>
      <c r="D107" s="86" t="s">
        <v>307</v>
      </c>
      <c r="E107" s="86" t="s">
        <v>307</v>
      </c>
      <c r="F107" s="86" t="s">
        <v>307</v>
      </c>
      <c r="G107" s="87" t="s">
        <v>306</v>
      </c>
      <c r="H107" s="87">
        <v>173</v>
      </c>
      <c r="I107" s="87" t="s">
        <v>306</v>
      </c>
      <c r="J107" s="87" t="s">
        <v>306</v>
      </c>
      <c r="K107" s="88">
        <v>0</v>
      </c>
      <c r="L107" s="88">
        <v>1</v>
      </c>
      <c r="M107" s="89">
        <v>0</v>
      </c>
    </row>
    <row r="108" spans="2:13">
      <c r="B108" s="80" t="s">
        <v>292</v>
      </c>
      <c r="C108" s="81">
        <v>1708.047</v>
      </c>
      <c r="D108" s="81">
        <v>17</v>
      </c>
      <c r="E108" s="81">
        <v>16</v>
      </c>
      <c r="F108" s="81">
        <v>1</v>
      </c>
      <c r="G108" s="82" t="s">
        <v>306</v>
      </c>
      <c r="H108" s="82">
        <v>174</v>
      </c>
      <c r="I108" s="82" t="s">
        <v>306</v>
      </c>
      <c r="J108" s="82" t="s">
        <v>306</v>
      </c>
      <c r="K108" s="83">
        <v>0</v>
      </c>
      <c r="L108" s="83">
        <v>0</v>
      </c>
      <c r="M108" s="84">
        <v>1</v>
      </c>
    </row>
    <row r="109" spans="2:13">
      <c r="B109" s="85" t="s">
        <v>132</v>
      </c>
      <c r="C109" s="86">
        <v>1690.5930000000001</v>
      </c>
      <c r="D109" s="86">
        <v>21.4</v>
      </c>
      <c r="E109" s="86">
        <v>18.600000000000001</v>
      </c>
      <c r="F109" s="86">
        <v>0.8</v>
      </c>
      <c r="G109" s="87" t="s">
        <v>306</v>
      </c>
      <c r="H109" s="87">
        <v>178</v>
      </c>
      <c r="I109" s="87" t="s">
        <v>306</v>
      </c>
      <c r="J109" s="87">
        <v>4</v>
      </c>
      <c r="K109" s="88">
        <v>1</v>
      </c>
      <c r="L109" s="88">
        <v>0</v>
      </c>
      <c r="M109" s="89">
        <v>3</v>
      </c>
    </row>
    <row r="110" spans="2:13">
      <c r="B110" s="80" t="s">
        <v>107</v>
      </c>
      <c r="C110" s="81" t="s">
        <v>307</v>
      </c>
      <c r="D110" s="81">
        <v>24.9</v>
      </c>
      <c r="E110" s="81">
        <v>22.4</v>
      </c>
      <c r="F110" s="81">
        <v>0</v>
      </c>
      <c r="G110" s="82" t="s">
        <v>306</v>
      </c>
      <c r="H110" s="82">
        <v>179</v>
      </c>
      <c r="I110" s="82" t="s">
        <v>305</v>
      </c>
      <c r="J110" s="82" t="s">
        <v>306</v>
      </c>
      <c r="K110" s="83">
        <v>0</v>
      </c>
      <c r="L110" s="83">
        <v>1</v>
      </c>
      <c r="M110" s="84">
        <v>0</v>
      </c>
    </row>
    <row r="111" spans="2:13">
      <c r="B111" s="85" t="s">
        <v>128</v>
      </c>
      <c r="C111" s="86">
        <v>1667.7180000000001</v>
      </c>
      <c r="D111" s="86">
        <v>49.55</v>
      </c>
      <c r="E111" s="86">
        <v>31.65</v>
      </c>
      <c r="F111" s="86">
        <v>0</v>
      </c>
      <c r="G111" s="87" t="s">
        <v>306</v>
      </c>
      <c r="H111" s="87">
        <v>181</v>
      </c>
      <c r="I111" s="87" t="s">
        <v>306</v>
      </c>
      <c r="J111" s="87">
        <v>4</v>
      </c>
      <c r="K111" s="88">
        <v>0</v>
      </c>
      <c r="L111" s="88">
        <v>4</v>
      </c>
      <c r="M111" s="89">
        <v>0</v>
      </c>
    </row>
    <row r="112" spans="2:13">
      <c r="B112" s="80" t="s">
        <v>318</v>
      </c>
      <c r="C112" s="81">
        <v>1647.556</v>
      </c>
      <c r="D112" s="81">
        <v>17.2</v>
      </c>
      <c r="E112" s="81">
        <v>15.3</v>
      </c>
      <c r="F112" s="81">
        <v>0</v>
      </c>
      <c r="G112" s="82" t="s">
        <v>306</v>
      </c>
      <c r="H112" s="82">
        <v>182</v>
      </c>
      <c r="I112" s="82" t="s">
        <v>306</v>
      </c>
      <c r="J112" s="82">
        <v>2</v>
      </c>
      <c r="K112" s="83">
        <v>2</v>
      </c>
      <c r="L112" s="83">
        <v>0</v>
      </c>
      <c r="M112" s="84">
        <v>0</v>
      </c>
    </row>
    <row r="113" spans="2:13">
      <c r="B113" s="85" t="s">
        <v>78</v>
      </c>
      <c r="C113" s="86" t="s">
        <v>307</v>
      </c>
      <c r="D113" s="86" t="s">
        <v>307</v>
      </c>
      <c r="E113" s="86" t="s">
        <v>307</v>
      </c>
      <c r="F113" s="86" t="s">
        <v>307</v>
      </c>
      <c r="G113" s="87" t="s">
        <v>306</v>
      </c>
      <c r="H113" s="87">
        <v>184</v>
      </c>
      <c r="I113" s="87" t="s">
        <v>305</v>
      </c>
      <c r="J113" s="87" t="s">
        <v>306</v>
      </c>
      <c r="K113" s="88">
        <v>0</v>
      </c>
      <c r="L113" s="88">
        <v>0</v>
      </c>
      <c r="M113" s="89">
        <v>1</v>
      </c>
    </row>
    <row r="114" spans="2:13">
      <c r="B114" s="80" t="s">
        <v>325</v>
      </c>
      <c r="C114" s="81">
        <v>1599.759</v>
      </c>
      <c r="D114" s="81">
        <v>14.4</v>
      </c>
      <c r="E114" s="81">
        <v>11.1</v>
      </c>
      <c r="F114" s="81">
        <v>1</v>
      </c>
      <c r="G114" s="82" t="s">
        <v>306</v>
      </c>
      <c r="H114" s="82">
        <v>185</v>
      </c>
      <c r="I114" s="82" t="s">
        <v>306</v>
      </c>
      <c r="J114" s="82">
        <v>3</v>
      </c>
      <c r="K114" s="83">
        <v>2</v>
      </c>
      <c r="L114" s="83">
        <v>0</v>
      </c>
      <c r="M114" s="84">
        <v>1</v>
      </c>
    </row>
    <row r="115" spans="2:13">
      <c r="B115" s="85" t="s">
        <v>293</v>
      </c>
      <c r="C115" s="86">
        <v>1587.9860000000001</v>
      </c>
      <c r="D115" s="86">
        <v>18.149999999999999</v>
      </c>
      <c r="E115" s="86">
        <v>17.55</v>
      </c>
      <c r="F115" s="86">
        <v>0</v>
      </c>
      <c r="G115" s="87" t="s">
        <v>306</v>
      </c>
      <c r="H115" s="87">
        <v>187</v>
      </c>
      <c r="I115" s="87" t="s">
        <v>306</v>
      </c>
      <c r="J115" s="87" t="s">
        <v>306</v>
      </c>
      <c r="K115" s="88">
        <v>0</v>
      </c>
      <c r="L115" s="88">
        <v>0</v>
      </c>
      <c r="M115" s="89">
        <v>1</v>
      </c>
    </row>
    <row r="116" spans="2:13">
      <c r="B116" s="80" t="s">
        <v>278</v>
      </c>
      <c r="C116" s="81">
        <v>1579.982</v>
      </c>
      <c r="D116" s="81">
        <v>13.3</v>
      </c>
      <c r="E116" s="81">
        <v>13.3</v>
      </c>
      <c r="F116" s="81">
        <v>0</v>
      </c>
      <c r="G116" s="82" t="s">
        <v>306</v>
      </c>
      <c r="H116" s="82">
        <v>188</v>
      </c>
      <c r="I116" s="82" t="s">
        <v>305</v>
      </c>
      <c r="J116" s="82" t="s">
        <v>306</v>
      </c>
      <c r="K116" s="83">
        <v>1</v>
      </c>
      <c r="L116" s="83">
        <v>0</v>
      </c>
      <c r="M116" s="84">
        <v>0</v>
      </c>
    </row>
    <row r="117" spans="2:13">
      <c r="B117" s="85" t="s">
        <v>324</v>
      </c>
      <c r="C117" s="86" t="s">
        <v>307</v>
      </c>
      <c r="D117" s="86" t="s">
        <v>307</v>
      </c>
      <c r="E117" s="86" t="s">
        <v>307</v>
      </c>
      <c r="F117" s="86" t="s">
        <v>307</v>
      </c>
      <c r="G117" s="87"/>
      <c r="H117" s="87">
        <v>189</v>
      </c>
      <c r="I117" s="87"/>
      <c r="J117" s="87">
        <v>4</v>
      </c>
      <c r="K117" s="88">
        <v>1</v>
      </c>
      <c r="L117" s="88">
        <v>3</v>
      </c>
      <c r="M117" s="89">
        <v>0</v>
      </c>
    </row>
    <row r="118" spans="2:13">
      <c r="B118" s="80" t="s">
        <v>228</v>
      </c>
      <c r="C118" s="81" t="s">
        <v>307</v>
      </c>
      <c r="D118" s="81" t="s">
        <v>307</v>
      </c>
      <c r="E118" s="81" t="s">
        <v>307</v>
      </c>
      <c r="F118" s="81" t="s">
        <v>307</v>
      </c>
      <c r="G118" s="82" t="s">
        <v>306</v>
      </c>
      <c r="H118" s="82">
        <v>190</v>
      </c>
      <c r="I118" s="82" t="s">
        <v>306</v>
      </c>
      <c r="J118" s="82" t="s">
        <v>306</v>
      </c>
      <c r="K118" s="83">
        <v>0</v>
      </c>
      <c r="L118" s="83">
        <v>1</v>
      </c>
      <c r="M118" s="84">
        <v>0</v>
      </c>
    </row>
    <row r="119" spans="2:13" ht="28.8">
      <c r="B119" s="85" t="s">
        <v>279</v>
      </c>
      <c r="C119" s="86">
        <v>1522.4010000000001</v>
      </c>
      <c r="D119" s="86" t="s">
        <v>307</v>
      </c>
      <c r="E119" s="86" t="s">
        <v>307</v>
      </c>
      <c r="F119" s="86">
        <v>3</v>
      </c>
      <c r="G119" s="87" t="s">
        <v>306</v>
      </c>
      <c r="H119" s="87">
        <v>192</v>
      </c>
      <c r="I119" s="87" t="s">
        <v>305</v>
      </c>
      <c r="J119" s="87" t="s">
        <v>306</v>
      </c>
      <c r="K119" s="88">
        <v>1</v>
      </c>
      <c r="L119" s="88">
        <v>0</v>
      </c>
      <c r="M119" s="89">
        <v>0</v>
      </c>
    </row>
    <row r="120" spans="2:13">
      <c r="B120" s="80" t="s">
        <v>280</v>
      </c>
      <c r="C120" s="81">
        <v>1493.702</v>
      </c>
      <c r="D120" s="81" t="s">
        <v>307</v>
      </c>
      <c r="E120" s="81" t="s">
        <v>307</v>
      </c>
      <c r="F120" s="81" t="s">
        <v>307</v>
      </c>
      <c r="G120" s="82" t="s">
        <v>306</v>
      </c>
      <c r="H120" s="82">
        <v>194</v>
      </c>
      <c r="I120" s="82" t="s">
        <v>305</v>
      </c>
      <c r="J120" s="82" t="s">
        <v>306</v>
      </c>
      <c r="K120" s="83">
        <v>1</v>
      </c>
      <c r="L120" s="83">
        <v>0</v>
      </c>
      <c r="M120" s="84">
        <v>0</v>
      </c>
    </row>
    <row r="121" spans="2:13">
      <c r="B121" s="85" t="s">
        <v>281</v>
      </c>
      <c r="C121" s="86" t="s">
        <v>307</v>
      </c>
      <c r="D121" s="86" t="s">
        <v>307</v>
      </c>
      <c r="E121" s="86" t="s">
        <v>307</v>
      </c>
      <c r="F121" s="86" t="s">
        <v>307</v>
      </c>
      <c r="G121" s="87" t="s">
        <v>306</v>
      </c>
      <c r="H121" s="87">
        <v>195</v>
      </c>
      <c r="I121" s="87" t="s">
        <v>305</v>
      </c>
      <c r="J121" s="87" t="s">
        <v>306</v>
      </c>
      <c r="K121" s="88">
        <v>0</v>
      </c>
      <c r="L121" s="88">
        <v>0</v>
      </c>
      <c r="M121" s="89">
        <v>1</v>
      </c>
    </row>
    <row r="122" spans="2:13">
      <c r="B122" s="80" t="s">
        <v>231</v>
      </c>
      <c r="C122" s="81">
        <v>1487.739</v>
      </c>
      <c r="D122" s="81" t="s">
        <v>307</v>
      </c>
      <c r="E122" s="81" t="s">
        <v>307</v>
      </c>
      <c r="F122" s="81" t="s">
        <v>307</v>
      </c>
      <c r="G122" s="82" t="s">
        <v>306</v>
      </c>
      <c r="H122" s="82">
        <v>196</v>
      </c>
      <c r="I122" s="82" t="s">
        <v>306</v>
      </c>
      <c r="J122" s="82">
        <v>2</v>
      </c>
      <c r="K122" s="83">
        <v>0</v>
      </c>
      <c r="L122" s="83">
        <v>0</v>
      </c>
      <c r="M122" s="84">
        <v>2</v>
      </c>
    </row>
    <row r="123" spans="2:13">
      <c r="B123" s="85" t="s">
        <v>290</v>
      </c>
      <c r="C123" s="86">
        <v>1478.5350000000001</v>
      </c>
      <c r="D123" s="86">
        <v>22.2</v>
      </c>
      <c r="E123" s="86">
        <v>12.5</v>
      </c>
      <c r="F123" s="86">
        <v>0</v>
      </c>
      <c r="G123" s="87" t="s">
        <v>306</v>
      </c>
      <c r="H123" s="87">
        <v>197</v>
      </c>
      <c r="I123" s="87" t="s">
        <v>306</v>
      </c>
      <c r="J123" s="87">
        <v>2</v>
      </c>
      <c r="K123" s="88">
        <v>0</v>
      </c>
      <c r="L123" s="88">
        <v>2</v>
      </c>
      <c r="M123" s="89">
        <v>0</v>
      </c>
    </row>
    <row r="124" spans="2:13">
      <c r="B124" s="80" t="s">
        <v>320</v>
      </c>
      <c r="C124" s="81">
        <v>1459.194</v>
      </c>
      <c r="D124" s="81">
        <v>8.25</v>
      </c>
      <c r="E124" s="81">
        <v>4.8499999999999996</v>
      </c>
      <c r="F124" s="81">
        <v>0</v>
      </c>
      <c r="G124" s="82" t="s">
        <v>306</v>
      </c>
      <c r="H124" s="82">
        <v>199</v>
      </c>
      <c r="I124" s="82" t="s">
        <v>306</v>
      </c>
      <c r="J124" s="82">
        <v>2</v>
      </c>
      <c r="K124" s="83">
        <v>1</v>
      </c>
      <c r="L124" s="83">
        <v>0</v>
      </c>
      <c r="M124" s="84">
        <v>1</v>
      </c>
    </row>
    <row r="125" spans="2:13">
      <c r="B125" s="85" t="s">
        <v>282</v>
      </c>
      <c r="C125" s="86">
        <v>1457.35</v>
      </c>
      <c r="D125" s="86">
        <v>9.8000000000000007</v>
      </c>
      <c r="E125" s="86">
        <v>9.8000000000000007</v>
      </c>
      <c r="F125" s="86">
        <v>7.5</v>
      </c>
      <c r="G125" s="87" t="s">
        <v>306</v>
      </c>
      <c r="H125" s="87">
        <v>200</v>
      </c>
      <c r="I125" s="87" t="s">
        <v>305</v>
      </c>
      <c r="J125" s="87" t="s">
        <v>306</v>
      </c>
      <c r="K125" s="88">
        <v>0</v>
      </c>
      <c r="L125" s="88">
        <v>0</v>
      </c>
      <c r="M125" s="89">
        <v>1</v>
      </c>
    </row>
    <row r="126" spans="2:13">
      <c r="B126" s="80" t="s">
        <v>323</v>
      </c>
      <c r="C126" s="81">
        <v>1453.2729999999999</v>
      </c>
      <c r="D126" s="81" t="s">
        <v>307</v>
      </c>
      <c r="E126" s="81" t="s">
        <v>307</v>
      </c>
      <c r="F126" s="81" t="s">
        <v>307</v>
      </c>
      <c r="G126" s="82" t="s">
        <v>306</v>
      </c>
      <c r="H126" s="82">
        <v>201</v>
      </c>
      <c r="I126" s="82" t="s">
        <v>306</v>
      </c>
      <c r="J126" s="82">
        <v>2</v>
      </c>
      <c r="K126" s="83">
        <v>2</v>
      </c>
      <c r="L126" s="83">
        <v>0</v>
      </c>
      <c r="M126" s="84">
        <v>0</v>
      </c>
    </row>
    <row r="127" spans="2:13">
      <c r="B127" s="85" t="s">
        <v>356</v>
      </c>
      <c r="C127" s="86">
        <v>1429.1990000000001</v>
      </c>
      <c r="D127" s="86">
        <v>12.45</v>
      </c>
      <c r="E127" s="86">
        <v>11.6</v>
      </c>
      <c r="F127" s="86">
        <v>2.0499999999999998</v>
      </c>
      <c r="G127" s="87" t="s">
        <v>306</v>
      </c>
      <c r="H127" s="87">
        <v>203</v>
      </c>
      <c r="I127" s="87" t="s">
        <v>306</v>
      </c>
      <c r="J127" s="87" t="s">
        <v>306</v>
      </c>
      <c r="K127" s="88">
        <v>0</v>
      </c>
      <c r="L127" s="88">
        <v>0</v>
      </c>
      <c r="M127" s="89">
        <v>1</v>
      </c>
    </row>
    <row r="128" spans="2:13">
      <c r="B128" s="80" t="s">
        <v>104</v>
      </c>
      <c r="C128" s="81" t="s">
        <v>307</v>
      </c>
      <c r="D128" s="81">
        <v>64</v>
      </c>
      <c r="E128" s="81">
        <v>64</v>
      </c>
      <c r="F128" s="81">
        <v>4</v>
      </c>
      <c r="G128" s="82" t="s">
        <v>306</v>
      </c>
      <c r="H128" s="82">
        <v>204</v>
      </c>
      <c r="I128" s="82" t="s">
        <v>305</v>
      </c>
      <c r="J128" s="82" t="s">
        <v>306</v>
      </c>
      <c r="K128" s="83">
        <v>1</v>
      </c>
      <c r="L128" s="83">
        <v>0</v>
      </c>
      <c r="M128" s="84">
        <v>0</v>
      </c>
    </row>
    <row r="129" spans="2:13">
      <c r="B129" s="85" t="s">
        <v>125</v>
      </c>
      <c r="C129" s="86" t="s">
        <v>307</v>
      </c>
      <c r="D129" s="86" t="s">
        <v>307</v>
      </c>
      <c r="E129" s="86" t="s">
        <v>307</v>
      </c>
      <c r="F129" s="86" t="s">
        <v>307</v>
      </c>
      <c r="G129" s="87" t="s">
        <v>306</v>
      </c>
      <c r="H129" s="87">
        <v>205</v>
      </c>
      <c r="I129" s="87" t="s">
        <v>306</v>
      </c>
      <c r="J129" s="87" t="s">
        <v>306</v>
      </c>
      <c r="K129" s="88">
        <v>0</v>
      </c>
      <c r="L129" s="88">
        <v>1</v>
      </c>
      <c r="M129" s="89">
        <v>0</v>
      </c>
    </row>
    <row r="130" spans="2:13">
      <c r="B130" s="80" t="s">
        <v>283</v>
      </c>
      <c r="C130" s="81" t="s">
        <v>307</v>
      </c>
      <c r="D130" s="81" t="s">
        <v>307</v>
      </c>
      <c r="E130" s="81" t="s">
        <v>307</v>
      </c>
      <c r="F130" s="81" t="s">
        <v>307</v>
      </c>
      <c r="G130" s="82" t="s">
        <v>306</v>
      </c>
      <c r="H130" s="82">
        <v>207</v>
      </c>
      <c r="I130" s="82" t="s">
        <v>305</v>
      </c>
      <c r="J130" s="82" t="s">
        <v>306</v>
      </c>
      <c r="K130" s="83">
        <v>1</v>
      </c>
      <c r="L130" s="83">
        <v>0</v>
      </c>
      <c r="M130" s="84">
        <v>0</v>
      </c>
    </row>
    <row r="131" spans="2:13">
      <c r="B131" s="85" t="s">
        <v>284</v>
      </c>
      <c r="C131" s="86">
        <v>1391.694</v>
      </c>
      <c r="D131" s="86">
        <v>35</v>
      </c>
      <c r="E131" s="86">
        <v>34.299999999999997</v>
      </c>
      <c r="F131" s="86">
        <v>0.9</v>
      </c>
      <c r="G131" s="87" t="s">
        <v>306</v>
      </c>
      <c r="H131" s="87">
        <v>208</v>
      </c>
      <c r="I131" s="87" t="s">
        <v>305</v>
      </c>
      <c r="J131" s="87" t="s">
        <v>306</v>
      </c>
      <c r="K131" s="88">
        <v>1</v>
      </c>
      <c r="L131" s="88">
        <v>0</v>
      </c>
      <c r="M131" s="89">
        <v>0</v>
      </c>
    </row>
    <row r="132" spans="2:13">
      <c r="B132" s="80" t="s">
        <v>326</v>
      </c>
      <c r="C132" s="81">
        <v>1388.8330000000001</v>
      </c>
      <c r="D132" s="81">
        <v>17.399999999999999</v>
      </c>
      <c r="E132" s="81">
        <v>12.4</v>
      </c>
      <c r="F132" s="81">
        <v>0</v>
      </c>
      <c r="G132" s="82"/>
      <c r="H132" s="82">
        <v>210</v>
      </c>
      <c r="I132" s="82"/>
      <c r="J132" s="82">
        <v>3</v>
      </c>
      <c r="K132" s="83">
        <v>1</v>
      </c>
      <c r="L132" s="83">
        <v>0</v>
      </c>
      <c r="M132" s="84">
        <v>2</v>
      </c>
    </row>
    <row r="133" spans="2:13">
      <c r="B133" s="85" t="s">
        <v>315</v>
      </c>
      <c r="C133" s="86">
        <v>1378.0509999999999</v>
      </c>
      <c r="D133" s="86">
        <v>18.899999999999999</v>
      </c>
      <c r="E133" s="86">
        <v>16.600000000000001</v>
      </c>
      <c r="F133" s="86">
        <v>0</v>
      </c>
      <c r="G133" s="87" t="s">
        <v>306</v>
      </c>
      <c r="H133" s="87">
        <v>212</v>
      </c>
      <c r="I133" s="87" t="s">
        <v>306</v>
      </c>
      <c r="J133" s="87" t="s">
        <v>306</v>
      </c>
      <c r="K133" s="88">
        <v>0</v>
      </c>
      <c r="L133" s="88">
        <v>0</v>
      </c>
      <c r="M133" s="89">
        <v>1</v>
      </c>
    </row>
    <row r="134" spans="2:13">
      <c r="B134" s="80" t="s">
        <v>76</v>
      </c>
      <c r="C134" s="81">
        <v>1376.81</v>
      </c>
      <c r="D134" s="81">
        <v>30.5</v>
      </c>
      <c r="E134" s="81">
        <v>24.2</v>
      </c>
      <c r="F134" s="81">
        <v>0</v>
      </c>
      <c r="G134" s="82" t="s">
        <v>306</v>
      </c>
      <c r="H134" s="82">
        <v>213</v>
      </c>
      <c r="I134" s="82" t="s">
        <v>306</v>
      </c>
      <c r="J134" s="82">
        <v>2</v>
      </c>
      <c r="K134" s="83">
        <v>2</v>
      </c>
      <c r="L134" s="83">
        <v>0</v>
      </c>
      <c r="M134" s="84">
        <v>0</v>
      </c>
    </row>
    <row r="135" spans="2:13">
      <c r="B135" s="85" t="s">
        <v>113</v>
      </c>
      <c r="C135" s="86" t="s">
        <v>307</v>
      </c>
      <c r="D135" s="86" t="s">
        <v>307</v>
      </c>
      <c r="E135" s="86" t="s">
        <v>307</v>
      </c>
      <c r="F135" s="86" t="s">
        <v>307</v>
      </c>
      <c r="G135" s="87" t="s">
        <v>306</v>
      </c>
      <c r="H135" s="87">
        <v>215</v>
      </c>
      <c r="I135" s="87" t="s">
        <v>305</v>
      </c>
      <c r="J135" s="87" t="s">
        <v>306</v>
      </c>
      <c r="K135" s="88">
        <v>0</v>
      </c>
      <c r="L135" s="88">
        <v>1</v>
      </c>
      <c r="M135" s="89">
        <v>0</v>
      </c>
    </row>
    <row r="136" spans="2:13">
      <c r="B136" s="80" t="s">
        <v>333</v>
      </c>
      <c r="C136" s="81">
        <v>1358.674</v>
      </c>
      <c r="D136" s="81">
        <v>27.55</v>
      </c>
      <c r="E136" s="81">
        <v>26.35</v>
      </c>
      <c r="F136" s="81">
        <v>0</v>
      </c>
      <c r="G136" s="82" t="s">
        <v>306</v>
      </c>
      <c r="H136" s="82">
        <v>218</v>
      </c>
      <c r="I136" s="82" t="s">
        <v>306</v>
      </c>
      <c r="J136" s="82">
        <v>2</v>
      </c>
      <c r="K136" s="83">
        <v>1</v>
      </c>
      <c r="L136" s="83">
        <v>1</v>
      </c>
      <c r="M136" s="84">
        <v>0</v>
      </c>
    </row>
    <row r="137" spans="2:13">
      <c r="B137" s="85" t="s">
        <v>291</v>
      </c>
      <c r="C137" s="86">
        <v>1354.798</v>
      </c>
      <c r="D137" s="86">
        <v>10.050000000000001</v>
      </c>
      <c r="E137" s="86">
        <v>6.5</v>
      </c>
      <c r="F137" s="86">
        <v>0</v>
      </c>
      <c r="G137" s="87" t="s">
        <v>306</v>
      </c>
      <c r="H137" s="87">
        <v>220</v>
      </c>
      <c r="I137" s="87" t="s">
        <v>306</v>
      </c>
      <c r="J137" s="87" t="s">
        <v>306</v>
      </c>
      <c r="K137" s="88">
        <v>0</v>
      </c>
      <c r="L137" s="88">
        <v>1</v>
      </c>
      <c r="M137" s="89">
        <v>0</v>
      </c>
    </row>
    <row r="138" spans="2:13">
      <c r="B138" s="80" t="s">
        <v>247</v>
      </c>
      <c r="C138" s="81" t="s">
        <v>307</v>
      </c>
      <c r="D138" s="81" t="s">
        <v>307</v>
      </c>
      <c r="E138" s="81" t="s">
        <v>307</v>
      </c>
      <c r="F138" s="81" t="s">
        <v>307</v>
      </c>
      <c r="G138" s="82" t="s">
        <v>306</v>
      </c>
      <c r="H138" s="82">
        <v>222</v>
      </c>
      <c r="I138" s="82" t="s">
        <v>305</v>
      </c>
      <c r="J138" s="82" t="s">
        <v>306</v>
      </c>
      <c r="K138" s="83">
        <v>1</v>
      </c>
      <c r="L138" s="83">
        <v>0</v>
      </c>
      <c r="M138" s="84">
        <v>0</v>
      </c>
    </row>
    <row r="139" spans="2:13">
      <c r="B139" s="85" t="s">
        <v>285</v>
      </c>
      <c r="C139" s="86" t="s">
        <v>307</v>
      </c>
      <c r="D139" s="86">
        <v>31.9</v>
      </c>
      <c r="E139" s="86" t="s">
        <v>307</v>
      </c>
      <c r="F139" s="86" t="s">
        <v>307</v>
      </c>
      <c r="G139" s="87" t="s">
        <v>306</v>
      </c>
      <c r="H139" s="87">
        <v>223</v>
      </c>
      <c r="I139" s="87" t="s">
        <v>305</v>
      </c>
      <c r="J139" s="87" t="s">
        <v>306</v>
      </c>
      <c r="K139" s="88">
        <v>1</v>
      </c>
      <c r="L139" s="88">
        <v>0</v>
      </c>
      <c r="M139" s="89">
        <v>0</v>
      </c>
    </row>
    <row r="140" spans="2:13">
      <c r="B140" s="80" t="s">
        <v>112</v>
      </c>
      <c r="C140" s="81" t="s">
        <v>307</v>
      </c>
      <c r="D140" s="81" t="s">
        <v>307</v>
      </c>
      <c r="E140" s="81" t="s">
        <v>307</v>
      </c>
      <c r="F140" s="81" t="s">
        <v>307</v>
      </c>
      <c r="G140" s="82" t="s">
        <v>306</v>
      </c>
      <c r="H140" s="82">
        <v>227</v>
      </c>
      <c r="I140" s="82" t="s">
        <v>305</v>
      </c>
      <c r="J140" s="82" t="s">
        <v>306</v>
      </c>
      <c r="K140" s="83">
        <v>1</v>
      </c>
      <c r="L140" s="83">
        <v>0</v>
      </c>
      <c r="M140" s="84">
        <v>0</v>
      </c>
    </row>
    <row r="141" spans="2:13">
      <c r="B141" s="85" t="s">
        <v>286</v>
      </c>
      <c r="C141" s="86" t="s">
        <v>307</v>
      </c>
      <c r="D141" s="86" t="s">
        <v>307</v>
      </c>
      <c r="E141" s="86" t="s">
        <v>307</v>
      </c>
      <c r="F141" s="86" t="s">
        <v>307</v>
      </c>
      <c r="G141" s="87" t="s">
        <v>306</v>
      </c>
      <c r="H141" s="87">
        <v>228</v>
      </c>
      <c r="I141" s="87" t="s">
        <v>305</v>
      </c>
      <c r="J141" s="87" t="s">
        <v>306</v>
      </c>
      <c r="K141" s="88">
        <v>1</v>
      </c>
      <c r="L141" s="88">
        <v>0</v>
      </c>
      <c r="M141" s="89">
        <v>0</v>
      </c>
    </row>
    <row r="142" spans="2:13">
      <c r="B142" s="80" t="s">
        <v>96</v>
      </c>
      <c r="C142" s="81">
        <v>1302.1510000000001</v>
      </c>
      <c r="D142" s="81">
        <v>19.7</v>
      </c>
      <c r="E142" s="81">
        <v>14.1</v>
      </c>
      <c r="F142" s="81">
        <v>0.9</v>
      </c>
      <c r="G142" s="82" t="s">
        <v>306</v>
      </c>
      <c r="H142" s="82">
        <v>229</v>
      </c>
      <c r="I142" s="82" t="s">
        <v>305</v>
      </c>
      <c r="J142" s="82" t="s">
        <v>306</v>
      </c>
      <c r="K142" s="83">
        <v>1</v>
      </c>
      <c r="L142" s="83">
        <v>0</v>
      </c>
      <c r="M142" s="84">
        <v>0</v>
      </c>
    </row>
    <row r="143" spans="2:13">
      <c r="B143" s="85" t="s">
        <v>287</v>
      </c>
      <c r="C143" s="86">
        <v>1289.933</v>
      </c>
      <c r="D143" s="86">
        <v>29.25</v>
      </c>
      <c r="E143" s="86">
        <v>29.25</v>
      </c>
      <c r="F143" s="86">
        <v>0.5</v>
      </c>
      <c r="G143" s="87" t="s">
        <v>306</v>
      </c>
      <c r="H143" s="87">
        <v>232</v>
      </c>
      <c r="I143" s="87" t="s">
        <v>305</v>
      </c>
      <c r="J143" s="87" t="s">
        <v>306</v>
      </c>
      <c r="K143" s="88">
        <v>1</v>
      </c>
      <c r="L143" s="88">
        <v>0</v>
      </c>
      <c r="M143" s="89">
        <v>0</v>
      </c>
    </row>
    <row r="144" spans="2:13">
      <c r="B144" s="80" t="s">
        <v>319</v>
      </c>
      <c r="C144" s="81">
        <v>1283.732</v>
      </c>
      <c r="D144" s="81">
        <v>17.649999999999999</v>
      </c>
      <c r="E144" s="81">
        <v>13.65</v>
      </c>
      <c r="F144" s="81">
        <v>0</v>
      </c>
      <c r="G144" s="82" t="s">
        <v>306</v>
      </c>
      <c r="H144" s="82">
        <v>233</v>
      </c>
      <c r="I144" s="82" t="s">
        <v>306</v>
      </c>
      <c r="J144" s="82">
        <v>2</v>
      </c>
      <c r="K144" s="83">
        <v>0</v>
      </c>
      <c r="L144" s="83">
        <v>0</v>
      </c>
      <c r="M144" s="84">
        <v>2</v>
      </c>
    </row>
    <row r="145" spans="2:13">
      <c r="B145" s="85" t="s">
        <v>131</v>
      </c>
      <c r="C145" s="86">
        <v>1264.8900000000001</v>
      </c>
      <c r="D145" s="86">
        <v>15.3</v>
      </c>
      <c r="E145" s="86">
        <v>14.1</v>
      </c>
      <c r="F145" s="86">
        <v>1.4</v>
      </c>
      <c r="G145" s="87" t="s">
        <v>306</v>
      </c>
      <c r="H145" s="87">
        <v>235</v>
      </c>
      <c r="I145" s="87" t="s">
        <v>306</v>
      </c>
      <c r="J145" s="87" t="s">
        <v>306</v>
      </c>
      <c r="K145" s="88">
        <v>0</v>
      </c>
      <c r="L145" s="88">
        <v>0</v>
      </c>
      <c r="M145" s="89">
        <v>1</v>
      </c>
    </row>
    <row r="146" spans="2:13">
      <c r="B146" s="80" t="s">
        <v>208</v>
      </c>
      <c r="C146" s="81">
        <v>1253.944</v>
      </c>
      <c r="D146" s="81">
        <v>26.75</v>
      </c>
      <c r="E146" s="81">
        <v>23.9</v>
      </c>
      <c r="F146" s="81">
        <v>0.9</v>
      </c>
      <c r="G146" s="82" t="s">
        <v>306</v>
      </c>
      <c r="H146" s="82">
        <v>236</v>
      </c>
      <c r="I146" s="82" t="s">
        <v>306</v>
      </c>
      <c r="J146" s="82">
        <v>4</v>
      </c>
      <c r="K146" s="83">
        <v>0</v>
      </c>
      <c r="L146" s="83">
        <v>3</v>
      </c>
      <c r="M146" s="84">
        <v>1</v>
      </c>
    </row>
    <row r="147" spans="2:13">
      <c r="B147" s="85" t="s">
        <v>288</v>
      </c>
      <c r="C147" s="86" t="s">
        <v>307</v>
      </c>
      <c r="D147" s="86" t="s">
        <v>307</v>
      </c>
      <c r="E147" s="86" t="s">
        <v>307</v>
      </c>
      <c r="F147" s="86" t="s">
        <v>307</v>
      </c>
      <c r="G147" s="87" t="s">
        <v>306</v>
      </c>
      <c r="H147" s="87">
        <v>237</v>
      </c>
      <c r="I147" s="87" t="s">
        <v>305</v>
      </c>
      <c r="J147" s="87" t="s">
        <v>306</v>
      </c>
      <c r="K147" s="88">
        <v>1</v>
      </c>
      <c r="L147" s="88">
        <v>0</v>
      </c>
      <c r="M147" s="89">
        <v>0</v>
      </c>
    </row>
    <row r="148" spans="2:13">
      <c r="B148" s="80" t="s">
        <v>358</v>
      </c>
      <c r="C148" s="81" t="s">
        <v>307</v>
      </c>
      <c r="D148" s="81" t="s">
        <v>307</v>
      </c>
      <c r="E148" s="81" t="s">
        <v>307</v>
      </c>
      <c r="F148" s="81" t="s">
        <v>307</v>
      </c>
      <c r="G148" s="82" t="s">
        <v>306</v>
      </c>
      <c r="H148" s="82">
        <v>239</v>
      </c>
      <c r="I148" s="82" t="s">
        <v>306</v>
      </c>
      <c r="J148" s="82" t="s">
        <v>306</v>
      </c>
      <c r="K148" s="83">
        <v>1</v>
      </c>
      <c r="L148" s="83">
        <v>0</v>
      </c>
      <c r="M148" s="84">
        <v>0</v>
      </c>
    </row>
    <row r="149" spans="2:13">
      <c r="B149" s="85" t="s">
        <v>110</v>
      </c>
      <c r="C149" s="86" t="s">
        <v>307</v>
      </c>
      <c r="D149" s="86" t="s">
        <v>307</v>
      </c>
      <c r="E149" s="86" t="s">
        <v>307</v>
      </c>
      <c r="F149" s="86" t="s">
        <v>307</v>
      </c>
      <c r="G149" s="87" t="s">
        <v>306</v>
      </c>
      <c r="H149" s="87">
        <v>241</v>
      </c>
      <c r="I149" s="87" t="s">
        <v>305</v>
      </c>
      <c r="J149" s="87" t="s">
        <v>306</v>
      </c>
      <c r="K149" s="88">
        <v>1</v>
      </c>
      <c r="L149" s="88">
        <v>0</v>
      </c>
      <c r="M149" s="89">
        <v>0</v>
      </c>
    </row>
    <row r="150" spans="2:13">
      <c r="B150" s="80" t="s">
        <v>321</v>
      </c>
      <c r="C150" s="81">
        <v>1238.45</v>
      </c>
      <c r="D150" s="81">
        <v>24.25</v>
      </c>
      <c r="E150" s="81">
        <v>19.649999999999999</v>
      </c>
      <c r="F150" s="81">
        <v>0.7</v>
      </c>
      <c r="G150" s="82" t="s">
        <v>306</v>
      </c>
      <c r="H150" s="82">
        <v>243</v>
      </c>
      <c r="I150" s="82" t="s">
        <v>306</v>
      </c>
      <c r="J150" s="82">
        <v>2</v>
      </c>
      <c r="K150" s="83">
        <v>1</v>
      </c>
      <c r="L150" s="83">
        <v>1</v>
      </c>
      <c r="M150" s="84">
        <v>0</v>
      </c>
    </row>
    <row r="151" spans="2:13">
      <c r="B151" s="85" t="s">
        <v>289</v>
      </c>
      <c r="C151" s="86" t="s">
        <v>307</v>
      </c>
      <c r="D151" s="86" t="s">
        <v>307</v>
      </c>
      <c r="E151" s="86" t="s">
        <v>307</v>
      </c>
      <c r="F151" s="86" t="s">
        <v>307</v>
      </c>
      <c r="G151" s="87" t="s">
        <v>306</v>
      </c>
      <c r="H151" s="87">
        <v>244</v>
      </c>
      <c r="I151" s="87" t="s">
        <v>305</v>
      </c>
      <c r="J151" s="87" t="s">
        <v>306</v>
      </c>
      <c r="K151" s="88">
        <v>1</v>
      </c>
      <c r="L151" s="88">
        <v>0</v>
      </c>
      <c r="M151" s="89">
        <v>0</v>
      </c>
    </row>
    <row r="152" spans="2:13">
      <c r="B152" s="80" t="s">
        <v>350</v>
      </c>
      <c r="C152" s="81" t="s">
        <v>307</v>
      </c>
      <c r="D152" s="81">
        <v>16.25</v>
      </c>
      <c r="E152" s="81">
        <v>16.25</v>
      </c>
      <c r="F152" s="81">
        <v>0.2</v>
      </c>
      <c r="G152" s="82" t="s">
        <v>306</v>
      </c>
      <c r="H152" s="82">
        <v>245</v>
      </c>
      <c r="I152" s="82" t="s">
        <v>306</v>
      </c>
      <c r="J152" s="82" t="s">
        <v>306</v>
      </c>
      <c r="K152" s="83">
        <v>1</v>
      </c>
      <c r="L152" s="83">
        <v>0</v>
      </c>
      <c r="M152" s="84">
        <v>0</v>
      </c>
    </row>
    <row r="153" spans="2:13">
      <c r="B153" s="85" t="s">
        <v>261</v>
      </c>
      <c r="C153" s="86">
        <v>1202.1310000000001</v>
      </c>
      <c r="D153" s="86">
        <v>13.1</v>
      </c>
      <c r="E153" s="86">
        <v>9.5</v>
      </c>
      <c r="F153" s="86">
        <v>0</v>
      </c>
      <c r="G153" s="87" t="s">
        <v>306</v>
      </c>
      <c r="H153" s="87">
        <v>250</v>
      </c>
      <c r="I153" s="87" t="s">
        <v>305</v>
      </c>
      <c r="J153" s="87" t="s">
        <v>306</v>
      </c>
      <c r="K153" s="88">
        <v>0</v>
      </c>
      <c r="L153" s="88">
        <v>1</v>
      </c>
      <c r="M153" s="89">
        <v>0</v>
      </c>
    </row>
    <row r="154" spans="2:13">
      <c r="B154" s="80" t="s">
        <v>330</v>
      </c>
      <c r="C154" s="81">
        <v>1185.184</v>
      </c>
      <c r="D154" s="81">
        <v>28</v>
      </c>
      <c r="E154" s="81">
        <v>28</v>
      </c>
      <c r="F154" s="81">
        <v>0</v>
      </c>
      <c r="G154" s="82" t="s">
        <v>306</v>
      </c>
      <c r="H154" s="82">
        <v>251</v>
      </c>
      <c r="I154" s="82" t="s">
        <v>306</v>
      </c>
      <c r="J154" s="82">
        <v>2</v>
      </c>
      <c r="K154" s="83">
        <v>2</v>
      </c>
      <c r="L154" s="83">
        <v>0</v>
      </c>
      <c r="M154" s="84">
        <v>0</v>
      </c>
    </row>
    <row r="155" spans="2:13">
      <c r="B155" s="85" t="s">
        <v>246</v>
      </c>
      <c r="C155" s="86" t="s">
        <v>307</v>
      </c>
      <c r="D155" s="86" t="s">
        <v>307</v>
      </c>
      <c r="E155" s="86" t="s">
        <v>307</v>
      </c>
      <c r="F155" s="86" t="s">
        <v>307</v>
      </c>
      <c r="G155" s="87" t="s">
        <v>306</v>
      </c>
      <c r="H155" s="87">
        <v>253</v>
      </c>
      <c r="I155" s="87" t="s">
        <v>305</v>
      </c>
      <c r="J155" s="87" t="s">
        <v>306</v>
      </c>
      <c r="K155" s="88">
        <v>1</v>
      </c>
      <c r="L155" s="88">
        <v>0</v>
      </c>
      <c r="M155" s="89">
        <v>0</v>
      </c>
    </row>
    <row r="156" spans="2:13">
      <c r="B156" s="80" t="s">
        <v>337</v>
      </c>
      <c r="C156" s="81">
        <v>1178.6769999999999</v>
      </c>
      <c r="D156" s="81">
        <v>9.9</v>
      </c>
      <c r="E156" s="81">
        <v>9.25</v>
      </c>
      <c r="F156" s="81">
        <v>2</v>
      </c>
      <c r="G156" s="82" t="s">
        <v>306</v>
      </c>
      <c r="H156" s="82">
        <v>254</v>
      </c>
      <c r="I156" s="82" t="s">
        <v>306</v>
      </c>
      <c r="J156" s="82">
        <v>2</v>
      </c>
      <c r="K156" s="83">
        <v>0</v>
      </c>
      <c r="L156" s="83">
        <v>2</v>
      </c>
      <c r="M156" s="84">
        <v>0</v>
      </c>
    </row>
    <row r="157" spans="2:13">
      <c r="B157" s="85" t="s">
        <v>348</v>
      </c>
      <c r="C157" s="86">
        <v>1154.5920000000001</v>
      </c>
      <c r="D157" s="86">
        <v>15.45</v>
      </c>
      <c r="E157" s="86">
        <v>13.45</v>
      </c>
      <c r="F157" s="86">
        <v>0</v>
      </c>
      <c r="G157" s="87" t="s">
        <v>306</v>
      </c>
      <c r="H157" s="87">
        <v>258</v>
      </c>
      <c r="I157" s="87" t="s">
        <v>306</v>
      </c>
      <c r="J157" s="87" t="s">
        <v>306</v>
      </c>
      <c r="K157" s="88">
        <v>1</v>
      </c>
      <c r="L157" s="88">
        <v>0</v>
      </c>
      <c r="M157" s="89">
        <v>0</v>
      </c>
    </row>
    <row r="158" spans="2:13">
      <c r="B158" s="80" t="s">
        <v>344</v>
      </c>
      <c r="C158" s="81">
        <v>1152.713</v>
      </c>
      <c r="D158" s="81">
        <v>63</v>
      </c>
      <c r="E158" s="81">
        <v>56</v>
      </c>
      <c r="F158" s="81">
        <v>0</v>
      </c>
      <c r="G158" s="82" t="s">
        <v>306</v>
      </c>
      <c r="H158" s="82">
        <v>259</v>
      </c>
      <c r="I158" s="82" t="s">
        <v>305</v>
      </c>
      <c r="J158" s="82" t="s">
        <v>306</v>
      </c>
      <c r="K158" s="83">
        <v>1</v>
      </c>
      <c r="L158" s="83">
        <v>0</v>
      </c>
      <c r="M158" s="84">
        <v>0</v>
      </c>
    </row>
    <row r="159" spans="2:13">
      <c r="B159" s="85" t="s">
        <v>355</v>
      </c>
      <c r="C159" s="86" t="s">
        <v>307</v>
      </c>
      <c r="D159" s="86">
        <v>21.45</v>
      </c>
      <c r="E159" s="86">
        <v>16.7</v>
      </c>
      <c r="F159" s="86">
        <v>0</v>
      </c>
      <c r="G159" s="87" t="s">
        <v>306</v>
      </c>
      <c r="H159" s="87">
        <v>261</v>
      </c>
      <c r="I159" s="87" t="s">
        <v>306</v>
      </c>
      <c r="J159" s="87" t="s">
        <v>306</v>
      </c>
      <c r="K159" s="88">
        <v>1</v>
      </c>
      <c r="L159" s="88">
        <v>0</v>
      </c>
      <c r="M159" s="89">
        <v>0</v>
      </c>
    </row>
    <row r="160" spans="2:13">
      <c r="B160" s="80" t="s">
        <v>327</v>
      </c>
      <c r="C160" s="81">
        <v>1146.837</v>
      </c>
      <c r="D160" s="81">
        <v>20.95</v>
      </c>
      <c r="E160" s="81">
        <v>14.3</v>
      </c>
      <c r="F160" s="81">
        <v>2.5</v>
      </c>
      <c r="G160" s="82" t="s">
        <v>306</v>
      </c>
      <c r="H160" s="82">
        <v>262</v>
      </c>
      <c r="I160" s="82" t="s">
        <v>306</v>
      </c>
      <c r="J160" s="82">
        <v>4</v>
      </c>
      <c r="K160" s="83">
        <v>1</v>
      </c>
      <c r="L160" s="83">
        <v>3</v>
      </c>
      <c r="M160" s="84">
        <v>0</v>
      </c>
    </row>
    <row r="161" spans="2:13">
      <c r="B161" s="85" t="s">
        <v>310</v>
      </c>
      <c r="C161" s="86" t="s">
        <v>307</v>
      </c>
      <c r="D161" s="86" t="s">
        <v>307</v>
      </c>
      <c r="E161" s="86" t="s">
        <v>307</v>
      </c>
      <c r="F161" s="86" t="s">
        <v>307</v>
      </c>
      <c r="G161" s="87" t="s">
        <v>306</v>
      </c>
      <c r="H161" s="87">
        <v>263</v>
      </c>
      <c r="I161" s="87" t="s">
        <v>305</v>
      </c>
      <c r="J161" s="87" t="s">
        <v>306</v>
      </c>
      <c r="K161" s="88">
        <v>1</v>
      </c>
      <c r="L161" s="88">
        <v>0</v>
      </c>
      <c r="M161" s="89">
        <v>0</v>
      </c>
    </row>
    <row r="162" spans="2:13">
      <c r="B162" s="80" t="s">
        <v>309</v>
      </c>
      <c r="C162" s="81" t="s">
        <v>307</v>
      </c>
      <c r="D162" s="81" t="s">
        <v>307</v>
      </c>
      <c r="E162" s="81" t="s">
        <v>307</v>
      </c>
      <c r="F162" s="81" t="s">
        <v>307</v>
      </c>
      <c r="G162" s="82" t="s">
        <v>306</v>
      </c>
      <c r="H162" s="82">
        <v>264</v>
      </c>
      <c r="I162" s="82" t="s">
        <v>305</v>
      </c>
      <c r="J162" s="82" t="s">
        <v>306</v>
      </c>
      <c r="K162" s="83">
        <v>1</v>
      </c>
      <c r="L162" s="83">
        <v>0</v>
      </c>
      <c r="M162" s="84">
        <v>0</v>
      </c>
    </row>
    <row r="163" spans="2:13">
      <c r="B163" s="85" t="s">
        <v>332</v>
      </c>
      <c r="C163" s="86">
        <v>1141.9749999999999</v>
      </c>
      <c r="D163" s="86">
        <v>14.85</v>
      </c>
      <c r="E163" s="86">
        <v>13.1</v>
      </c>
      <c r="F163" s="86">
        <v>0.1</v>
      </c>
      <c r="G163" s="87" t="s">
        <v>306</v>
      </c>
      <c r="H163" s="87">
        <v>265</v>
      </c>
      <c r="I163" s="87" t="s">
        <v>306</v>
      </c>
      <c r="J163" s="87">
        <v>3</v>
      </c>
      <c r="K163" s="88">
        <v>1</v>
      </c>
      <c r="L163" s="88">
        <v>1</v>
      </c>
      <c r="M163" s="89">
        <v>1</v>
      </c>
    </row>
    <row r="164" spans="2:13">
      <c r="B164" s="80" t="s">
        <v>349</v>
      </c>
      <c r="C164" s="81" t="s">
        <v>307</v>
      </c>
      <c r="D164" s="81" t="s">
        <v>307</v>
      </c>
      <c r="E164" s="81" t="s">
        <v>307</v>
      </c>
      <c r="F164" s="81" t="s">
        <v>307</v>
      </c>
      <c r="G164" s="82" t="s">
        <v>306</v>
      </c>
      <c r="H164" s="82">
        <v>267</v>
      </c>
      <c r="I164" s="82" t="s">
        <v>305</v>
      </c>
      <c r="J164" s="82" t="s">
        <v>306</v>
      </c>
      <c r="K164" s="83">
        <v>0</v>
      </c>
      <c r="L164" s="83">
        <v>1</v>
      </c>
      <c r="M164" s="84">
        <v>0</v>
      </c>
    </row>
    <row r="165" spans="2:13">
      <c r="B165" s="85" t="s">
        <v>334</v>
      </c>
      <c r="C165" s="86">
        <v>1118.7719999999999</v>
      </c>
      <c r="D165" s="86" t="s">
        <v>307</v>
      </c>
      <c r="E165" s="86" t="s">
        <v>307</v>
      </c>
      <c r="F165" s="86" t="s">
        <v>307</v>
      </c>
      <c r="G165" s="87" t="s">
        <v>306</v>
      </c>
      <c r="H165" s="87">
        <v>270</v>
      </c>
      <c r="I165" s="87" t="s">
        <v>306</v>
      </c>
      <c r="J165" s="87">
        <v>2</v>
      </c>
      <c r="K165" s="88">
        <v>1</v>
      </c>
      <c r="L165" s="88">
        <v>1</v>
      </c>
      <c r="M165" s="89">
        <v>0</v>
      </c>
    </row>
    <row r="166" spans="2:13">
      <c r="B166" s="80" t="s">
        <v>312</v>
      </c>
      <c r="C166" s="81" t="s">
        <v>307</v>
      </c>
      <c r="D166" s="81" t="s">
        <v>307</v>
      </c>
      <c r="E166" s="81" t="s">
        <v>307</v>
      </c>
      <c r="F166" s="81" t="s">
        <v>307</v>
      </c>
      <c r="G166" s="82" t="s">
        <v>306</v>
      </c>
      <c r="H166" s="82">
        <v>271</v>
      </c>
      <c r="I166" s="82" t="s">
        <v>305</v>
      </c>
      <c r="J166" s="82" t="s">
        <v>306</v>
      </c>
      <c r="K166" s="83">
        <v>1</v>
      </c>
      <c r="L166" s="83">
        <v>0</v>
      </c>
      <c r="M166" s="84">
        <v>0</v>
      </c>
    </row>
    <row r="167" spans="2:13">
      <c r="B167" s="85" t="s">
        <v>357</v>
      </c>
      <c r="C167" s="86" t="s">
        <v>307</v>
      </c>
      <c r="D167" s="86" t="s">
        <v>307</v>
      </c>
      <c r="E167" s="86" t="s">
        <v>307</v>
      </c>
      <c r="F167" s="86" t="s">
        <v>307</v>
      </c>
      <c r="G167" s="87" t="s">
        <v>306</v>
      </c>
      <c r="H167" s="87">
        <v>273</v>
      </c>
      <c r="I167" s="87" t="s">
        <v>305</v>
      </c>
      <c r="J167" s="87" t="s">
        <v>306</v>
      </c>
      <c r="K167" s="88">
        <v>0</v>
      </c>
      <c r="L167" s="88">
        <v>0</v>
      </c>
      <c r="M167" s="89">
        <v>1</v>
      </c>
    </row>
    <row r="168" spans="2:13">
      <c r="B168" s="80" t="s">
        <v>345</v>
      </c>
      <c r="C168" s="81">
        <v>1108.1179999999999</v>
      </c>
      <c r="D168" s="81">
        <v>14.5</v>
      </c>
      <c r="E168" s="81">
        <v>11.8</v>
      </c>
      <c r="F168" s="81">
        <v>0</v>
      </c>
      <c r="G168" s="82" t="s">
        <v>306</v>
      </c>
      <c r="H168" s="82">
        <v>274</v>
      </c>
      <c r="I168" s="82" t="s">
        <v>305</v>
      </c>
      <c r="J168" s="82" t="s">
        <v>306</v>
      </c>
      <c r="K168" s="83">
        <v>1</v>
      </c>
      <c r="L168" s="83">
        <v>0</v>
      </c>
      <c r="M168" s="84">
        <v>0</v>
      </c>
    </row>
    <row r="169" spans="2:13">
      <c r="B169" s="85" t="s">
        <v>352</v>
      </c>
      <c r="C169" s="86">
        <v>1106.171</v>
      </c>
      <c r="D169" s="86">
        <v>61</v>
      </c>
      <c r="E169" s="86">
        <v>42</v>
      </c>
      <c r="F169" s="86">
        <v>0</v>
      </c>
      <c r="G169" s="87" t="s">
        <v>306</v>
      </c>
      <c r="H169" s="87">
        <v>275</v>
      </c>
      <c r="I169" s="87" t="s">
        <v>305</v>
      </c>
      <c r="J169" s="87" t="s">
        <v>306</v>
      </c>
      <c r="K169" s="88">
        <v>1</v>
      </c>
      <c r="L169" s="88">
        <v>0</v>
      </c>
      <c r="M169" s="89">
        <v>0</v>
      </c>
    </row>
    <row r="170" spans="2:13">
      <c r="B170" s="80" t="s">
        <v>129</v>
      </c>
      <c r="C170" s="81" t="s">
        <v>307</v>
      </c>
      <c r="D170" s="81" t="s">
        <v>307</v>
      </c>
      <c r="E170" s="81" t="s">
        <v>307</v>
      </c>
      <c r="F170" s="81" t="s">
        <v>307</v>
      </c>
      <c r="G170" s="82" t="s">
        <v>306</v>
      </c>
      <c r="H170" s="82">
        <v>277</v>
      </c>
      <c r="I170" s="82" t="s">
        <v>306</v>
      </c>
      <c r="J170" s="82" t="s">
        <v>306</v>
      </c>
      <c r="K170" s="83">
        <v>0</v>
      </c>
      <c r="L170" s="83">
        <v>1</v>
      </c>
      <c r="M170" s="84">
        <v>0</v>
      </c>
    </row>
    <row r="171" spans="2:13">
      <c r="B171" s="85" t="s">
        <v>331</v>
      </c>
      <c r="C171" s="86">
        <v>1091.6759999999999</v>
      </c>
      <c r="D171" s="86">
        <v>9.5500000000000007</v>
      </c>
      <c r="E171" s="86">
        <v>9.5500000000000007</v>
      </c>
      <c r="F171" s="86">
        <v>0</v>
      </c>
      <c r="G171" s="87" t="s">
        <v>306</v>
      </c>
      <c r="H171" s="87">
        <v>278</v>
      </c>
      <c r="I171" s="87" t="s">
        <v>306</v>
      </c>
      <c r="J171" s="87">
        <v>2</v>
      </c>
      <c r="K171" s="88">
        <v>0</v>
      </c>
      <c r="L171" s="88">
        <v>2</v>
      </c>
      <c r="M171" s="89">
        <v>0</v>
      </c>
    </row>
    <row r="172" spans="2:13">
      <c r="B172" s="80" t="s">
        <v>308</v>
      </c>
      <c r="C172" s="81">
        <v>1087.9259999999999</v>
      </c>
      <c r="D172" s="81">
        <v>25</v>
      </c>
      <c r="E172" s="81">
        <v>22</v>
      </c>
      <c r="F172" s="81">
        <v>0</v>
      </c>
      <c r="G172" s="82" t="s">
        <v>306</v>
      </c>
      <c r="H172" s="82">
        <v>279</v>
      </c>
      <c r="I172" s="82" t="s">
        <v>305</v>
      </c>
      <c r="J172" s="82" t="s">
        <v>306</v>
      </c>
      <c r="K172" s="83">
        <v>1</v>
      </c>
      <c r="L172" s="83">
        <v>0</v>
      </c>
      <c r="M172" s="84">
        <v>0</v>
      </c>
    </row>
    <row r="173" spans="2:13">
      <c r="B173" s="85" t="s">
        <v>342</v>
      </c>
      <c r="C173" s="86" t="s">
        <v>307</v>
      </c>
      <c r="D173" s="86" t="s">
        <v>307</v>
      </c>
      <c r="E173" s="86" t="s">
        <v>307</v>
      </c>
      <c r="F173" s="86" t="s">
        <v>307</v>
      </c>
      <c r="G173" s="87" t="s">
        <v>306</v>
      </c>
      <c r="H173" s="87">
        <v>280</v>
      </c>
      <c r="I173" s="87" t="s">
        <v>305</v>
      </c>
      <c r="J173" s="87" t="s">
        <v>306</v>
      </c>
      <c r="K173" s="88">
        <v>1</v>
      </c>
      <c r="L173" s="88">
        <v>0</v>
      </c>
      <c r="M173" s="89">
        <v>0</v>
      </c>
    </row>
    <row r="174" spans="2:13">
      <c r="B174" s="80" t="s">
        <v>341</v>
      </c>
      <c r="C174" s="81" t="s">
        <v>307</v>
      </c>
      <c r="D174" s="81" t="s">
        <v>307</v>
      </c>
      <c r="E174" s="81" t="s">
        <v>307</v>
      </c>
      <c r="F174" s="81" t="s">
        <v>307</v>
      </c>
      <c r="G174" s="82" t="s">
        <v>306</v>
      </c>
      <c r="H174" s="82">
        <v>281</v>
      </c>
      <c r="I174" s="82" t="s">
        <v>305</v>
      </c>
      <c r="J174" s="82" t="s">
        <v>306</v>
      </c>
      <c r="K174" s="83">
        <v>1</v>
      </c>
      <c r="L174" s="83">
        <v>0</v>
      </c>
      <c r="M174" s="84">
        <v>0</v>
      </c>
    </row>
    <row r="175" spans="2:13">
      <c r="B175" s="85" t="s">
        <v>111</v>
      </c>
      <c r="C175" s="86" t="s">
        <v>307</v>
      </c>
      <c r="D175" s="86" t="s">
        <v>307</v>
      </c>
      <c r="E175" s="86" t="s">
        <v>307</v>
      </c>
      <c r="F175" s="86" t="s">
        <v>307</v>
      </c>
      <c r="G175" s="87" t="s">
        <v>306</v>
      </c>
      <c r="H175" s="87">
        <v>283</v>
      </c>
      <c r="I175" s="87" t="s">
        <v>305</v>
      </c>
      <c r="J175" s="87" t="s">
        <v>306</v>
      </c>
      <c r="K175" s="88">
        <v>1</v>
      </c>
      <c r="L175" s="88">
        <v>0</v>
      </c>
      <c r="M175" s="89">
        <v>0</v>
      </c>
    </row>
    <row r="176" spans="2:13">
      <c r="B176" s="80" t="s">
        <v>340</v>
      </c>
      <c r="C176" s="81" t="s">
        <v>307</v>
      </c>
      <c r="D176" s="81" t="s">
        <v>307</v>
      </c>
      <c r="E176" s="81" t="s">
        <v>307</v>
      </c>
      <c r="F176" s="81" t="s">
        <v>307</v>
      </c>
      <c r="G176" s="82" t="s">
        <v>306</v>
      </c>
      <c r="H176" s="82">
        <v>285</v>
      </c>
      <c r="I176" s="82" t="s">
        <v>305</v>
      </c>
      <c r="J176" s="82" t="s">
        <v>306</v>
      </c>
      <c r="K176" s="83">
        <v>0</v>
      </c>
      <c r="L176" s="83">
        <v>1</v>
      </c>
      <c r="M176" s="84">
        <v>0</v>
      </c>
    </row>
    <row r="177" spans="1:13">
      <c r="B177" s="85" t="s">
        <v>313</v>
      </c>
      <c r="C177" s="86">
        <v>1060.502</v>
      </c>
      <c r="D177" s="86">
        <v>17.149999999999999</v>
      </c>
      <c r="E177" s="86">
        <v>15.05</v>
      </c>
      <c r="F177" s="86">
        <v>0</v>
      </c>
      <c r="G177" s="87" t="s">
        <v>306</v>
      </c>
      <c r="H177" s="87">
        <v>286</v>
      </c>
      <c r="I177" s="87" t="s">
        <v>305</v>
      </c>
      <c r="J177" s="87" t="s">
        <v>306</v>
      </c>
      <c r="K177" s="88">
        <v>1</v>
      </c>
      <c r="L177" s="88">
        <v>0</v>
      </c>
      <c r="M177" s="89">
        <v>0</v>
      </c>
    </row>
    <row r="178" spans="1:13">
      <c r="B178" s="80" t="s">
        <v>354</v>
      </c>
      <c r="C178" s="81">
        <v>1057.6130000000001</v>
      </c>
      <c r="D178" s="81">
        <v>24.05</v>
      </c>
      <c r="E178" s="81">
        <v>24.05</v>
      </c>
      <c r="F178" s="81">
        <v>0</v>
      </c>
      <c r="G178" s="82" t="s">
        <v>306</v>
      </c>
      <c r="H178" s="82">
        <v>287</v>
      </c>
      <c r="I178" s="82" t="s">
        <v>306</v>
      </c>
      <c r="J178" s="82" t="s">
        <v>306</v>
      </c>
      <c r="K178" s="83">
        <v>1</v>
      </c>
      <c r="L178" s="83">
        <v>0</v>
      </c>
      <c r="M178" s="84">
        <v>0</v>
      </c>
    </row>
    <row r="179" spans="1:13">
      <c r="B179" s="85" t="s">
        <v>359</v>
      </c>
      <c r="C179" s="86">
        <v>1053.6469999999999</v>
      </c>
      <c r="D179" s="86">
        <v>17</v>
      </c>
      <c r="E179" s="86">
        <v>11</v>
      </c>
      <c r="F179" s="86">
        <v>0</v>
      </c>
      <c r="G179" s="87" t="s">
        <v>306</v>
      </c>
      <c r="H179" s="87">
        <v>288</v>
      </c>
      <c r="I179" s="87" t="s">
        <v>305</v>
      </c>
      <c r="J179" s="87" t="s">
        <v>306</v>
      </c>
      <c r="K179" s="88">
        <v>1</v>
      </c>
      <c r="L179" s="88">
        <v>0</v>
      </c>
      <c r="M179" s="89">
        <v>0</v>
      </c>
    </row>
    <row r="180" spans="1:13">
      <c r="B180" s="80" t="s">
        <v>353</v>
      </c>
      <c r="C180" s="81">
        <v>1049.0630000000001</v>
      </c>
      <c r="D180" s="81">
        <v>14.15</v>
      </c>
      <c r="E180" s="81">
        <v>10</v>
      </c>
      <c r="F180" s="81">
        <v>0.2</v>
      </c>
      <c r="G180" s="82" t="s">
        <v>306</v>
      </c>
      <c r="H180" s="82">
        <v>290</v>
      </c>
      <c r="I180" s="82" t="s">
        <v>306</v>
      </c>
      <c r="J180" s="82" t="s">
        <v>306</v>
      </c>
      <c r="K180" s="83">
        <v>1</v>
      </c>
      <c r="L180" s="83">
        <v>0</v>
      </c>
      <c r="M180" s="84">
        <v>0</v>
      </c>
    </row>
    <row r="181" spans="1:13">
      <c r="B181" s="85" t="s">
        <v>346</v>
      </c>
      <c r="C181" s="86" t="s">
        <v>307</v>
      </c>
      <c r="D181" s="86" t="s">
        <v>307</v>
      </c>
      <c r="E181" s="86" t="s">
        <v>307</v>
      </c>
      <c r="F181" s="86" t="s">
        <v>307</v>
      </c>
      <c r="G181" s="87" t="s">
        <v>306</v>
      </c>
      <c r="H181" s="87">
        <v>291</v>
      </c>
      <c r="I181" s="87" t="s">
        <v>306</v>
      </c>
      <c r="J181" s="87" t="s">
        <v>306</v>
      </c>
      <c r="K181" s="88">
        <v>1</v>
      </c>
      <c r="L181" s="88">
        <v>0</v>
      </c>
      <c r="M181" s="89">
        <v>0</v>
      </c>
    </row>
    <row r="182" spans="1:13">
      <c r="B182" s="80" t="s">
        <v>329</v>
      </c>
      <c r="C182" s="81">
        <v>1042.289</v>
      </c>
      <c r="D182" s="81">
        <v>18.149999999999999</v>
      </c>
      <c r="E182" s="81">
        <v>18.149999999999999</v>
      </c>
      <c r="F182" s="81">
        <v>0.4</v>
      </c>
      <c r="G182" s="82"/>
      <c r="H182" s="82">
        <v>293</v>
      </c>
      <c r="I182" s="82"/>
      <c r="J182" s="82">
        <v>3</v>
      </c>
      <c r="K182" s="83">
        <v>3</v>
      </c>
      <c r="L182" s="83">
        <v>0</v>
      </c>
      <c r="M182" s="84">
        <v>0</v>
      </c>
    </row>
    <row r="183" spans="1:13">
      <c r="B183" s="85" t="s">
        <v>360</v>
      </c>
      <c r="C183" s="86">
        <v>1026.5989999999999</v>
      </c>
      <c r="D183" s="86" t="s">
        <v>307</v>
      </c>
      <c r="E183" s="86" t="s">
        <v>307</v>
      </c>
      <c r="F183" s="86" t="s">
        <v>307</v>
      </c>
      <c r="G183" s="87" t="s">
        <v>306</v>
      </c>
      <c r="H183" s="87">
        <v>297</v>
      </c>
      <c r="I183" s="87" t="s">
        <v>306</v>
      </c>
      <c r="J183" s="87" t="s">
        <v>306</v>
      </c>
      <c r="K183" s="88">
        <v>1</v>
      </c>
      <c r="L183" s="88">
        <v>0</v>
      </c>
      <c r="M183" s="89">
        <v>0</v>
      </c>
    </row>
    <row r="184" spans="1:13">
      <c r="B184" s="80" t="s">
        <v>322</v>
      </c>
      <c r="C184" s="81">
        <v>1024.992</v>
      </c>
      <c r="D184" s="81">
        <v>12.75</v>
      </c>
      <c r="E184" s="81">
        <v>12.75</v>
      </c>
      <c r="F184" s="81">
        <v>2.1</v>
      </c>
      <c r="G184" s="82"/>
      <c r="H184" s="82">
        <v>298</v>
      </c>
      <c r="I184" s="82"/>
      <c r="J184" s="82">
        <v>2</v>
      </c>
      <c r="K184" s="83">
        <v>2</v>
      </c>
      <c r="L184" s="83">
        <v>0</v>
      </c>
      <c r="M184" s="84">
        <v>0</v>
      </c>
    </row>
    <row r="185" spans="1:13">
      <c r="B185" s="85" t="s">
        <v>335</v>
      </c>
      <c r="C185" s="86">
        <v>1012.566</v>
      </c>
      <c r="D185" s="86">
        <v>11.25</v>
      </c>
      <c r="E185" s="86">
        <v>10.95</v>
      </c>
      <c r="F185" s="86">
        <v>0.7</v>
      </c>
      <c r="G185" s="87"/>
      <c r="H185" s="87">
        <v>301</v>
      </c>
      <c r="I185" s="87"/>
      <c r="J185" s="87">
        <v>2</v>
      </c>
      <c r="K185" s="88">
        <v>0</v>
      </c>
      <c r="L185" s="88">
        <v>0</v>
      </c>
      <c r="M185" s="89">
        <v>2</v>
      </c>
    </row>
    <row r="186" spans="1:13">
      <c r="B186" s="80" t="s">
        <v>351</v>
      </c>
      <c r="C186" s="81" t="s">
        <v>307</v>
      </c>
      <c r="D186" s="81" t="s">
        <v>307</v>
      </c>
      <c r="E186" s="81" t="s">
        <v>307</v>
      </c>
      <c r="F186" s="81" t="s">
        <v>307</v>
      </c>
      <c r="G186" s="82" t="s">
        <v>306</v>
      </c>
      <c r="H186" s="82">
        <v>302</v>
      </c>
      <c r="I186" s="82" t="s">
        <v>305</v>
      </c>
      <c r="J186" s="82" t="s">
        <v>306</v>
      </c>
      <c r="K186" s="83">
        <v>1</v>
      </c>
      <c r="L186" s="83">
        <v>0</v>
      </c>
      <c r="M186" s="84">
        <v>0</v>
      </c>
    </row>
    <row r="187" spans="1:13">
      <c r="B187" s="85" t="s">
        <v>311</v>
      </c>
      <c r="C187" s="86" t="s">
        <v>307</v>
      </c>
      <c r="D187" s="86" t="s">
        <v>307</v>
      </c>
      <c r="E187" s="86" t="s">
        <v>307</v>
      </c>
      <c r="F187" s="86" t="s">
        <v>307</v>
      </c>
      <c r="G187" s="87" t="s">
        <v>306</v>
      </c>
      <c r="H187" s="87">
        <v>303</v>
      </c>
      <c r="I187" s="87" t="s">
        <v>306</v>
      </c>
      <c r="J187" s="87" t="s">
        <v>306</v>
      </c>
      <c r="K187" s="88">
        <v>0</v>
      </c>
      <c r="L187" s="88">
        <v>1</v>
      </c>
      <c r="M187" s="89">
        <v>0</v>
      </c>
    </row>
    <row r="188" spans="1:13">
      <c r="B188" s="110" t="s">
        <v>343</v>
      </c>
      <c r="C188" s="111">
        <v>1003.566</v>
      </c>
      <c r="D188" s="111">
        <v>25.6</v>
      </c>
      <c r="E188" s="111" t="s">
        <v>307</v>
      </c>
      <c r="F188" s="111" t="s">
        <v>307</v>
      </c>
      <c r="G188" s="112" t="s">
        <v>306</v>
      </c>
      <c r="H188" s="112">
        <v>305</v>
      </c>
      <c r="I188" s="112" t="s">
        <v>305</v>
      </c>
      <c r="J188" s="112" t="s">
        <v>306</v>
      </c>
      <c r="K188" s="113">
        <v>1</v>
      </c>
      <c r="L188" s="113">
        <v>0</v>
      </c>
      <c r="M188" s="114">
        <v>0</v>
      </c>
    </row>
    <row r="190" spans="1:13">
      <c r="A190" s="119" t="s">
        <v>362</v>
      </c>
      <c r="B190" s="119"/>
    </row>
    <row r="191" spans="1:13" ht="14.1" customHeight="1">
      <c r="A191" s="96"/>
      <c r="B191" s="95" t="s">
        <v>363</v>
      </c>
    </row>
    <row r="192" spans="1:13" ht="14.1" customHeight="1">
      <c r="A192" s="97"/>
      <c r="B192" s="95" t="s">
        <v>364</v>
      </c>
    </row>
    <row r="193" spans="1:2" ht="14.1" customHeight="1">
      <c r="A193" s="98"/>
      <c r="B193" s="95" t="s">
        <v>365</v>
      </c>
    </row>
    <row r="194" spans="1:2" ht="6" customHeight="1">
      <c r="A194" s="79"/>
      <c r="B194" s="99"/>
    </row>
    <row r="195" spans="1:2" ht="13.5" customHeight="1">
      <c r="A195" s="119" t="s">
        <v>366</v>
      </c>
      <c r="B195" s="119"/>
    </row>
    <row r="196" spans="1:2" ht="11.25" customHeight="1">
      <c r="A196" s="117" t="s">
        <v>369</v>
      </c>
      <c r="B196" s="118"/>
    </row>
    <row r="197" spans="1:2" ht="13.5" customHeight="1">
      <c r="A197" s="117" t="s">
        <v>370</v>
      </c>
      <c r="B197" s="118"/>
    </row>
    <row r="198" spans="1:2" ht="12.75" customHeight="1">
      <c r="A198" s="117" t="s">
        <v>371</v>
      </c>
      <c r="B198" s="118"/>
    </row>
    <row r="199" spans="1:2" ht="11.25" customHeight="1">
      <c r="A199" s="117" t="s">
        <v>243</v>
      </c>
      <c r="B199" s="118"/>
    </row>
    <row r="200" spans="1:2" ht="11.25" customHeight="1">
      <c r="A200" s="117" t="s">
        <v>367</v>
      </c>
      <c r="B200" s="118"/>
    </row>
    <row r="201" spans="1:2" ht="6" customHeight="1">
      <c r="A201" s="79"/>
      <c r="B201" s="99"/>
    </row>
    <row r="202" spans="1:2">
      <c r="A202" s="117" t="s">
        <v>368</v>
      </c>
      <c r="B202" s="117"/>
    </row>
  </sheetData>
  <mergeCells count="19">
    <mergeCell ref="B1:M1"/>
    <mergeCell ref="K2:M4"/>
    <mergeCell ref="D3:D4"/>
    <mergeCell ref="E3:F3"/>
    <mergeCell ref="A195:B195"/>
    <mergeCell ref="B2:B4"/>
    <mergeCell ref="C2:C4"/>
    <mergeCell ref="D2:F2"/>
    <mergeCell ref="G2:G4"/>
    <mergeCell ref="I2:I4"/>
    <mergeCell ref="J2:J4"/>
    <mergeCell ref="H2:H4"/>
    <mergeCell ref="A198:B198"/>
    <mergeCell ref="A199:B199"/>
    <mergeCell ref="A200:B200"/>
    <mergeCell ref="A202:B202"/>
    <mergeCell ref="A190:B190"/>
    <mergeCell ref="A196:B196"/>
    <mergeCell ref="A197:B197"/>
  </mergeCells>
  <conditionalFormatting sqref="K189:M1048576">
    <cfRule type="cellIs" dxfId="298" priority="72" operator="equal">
      <formula>0</formula>
    </cfRule>
  </conditionalFormatting>
  <conditionalFormatting sqref="K5:K8">
    <cfRule type="cellIs" dxfId="297" priority="38" operator="greaterThan">
      <formula>0</formula>
    </cfRule>
  </conditionalFormatting>
  <conditionalFormatting sqref="L5:L8">
    <cfRule type="cellIs" dxfId="296" priority="37" operator="greaterThan">
      <formula>0</formula>
    </cfRule>
  </conditionalFormatting>
  <conditionalFormatting sqref="M5:M8">
    <cfRule type="cellIs" dxfId="295" priority="36" operator="greaterThan">
      <formula>0</formula>
    </cfRule>
  </conditionalFormatting>
  <conditionalFormatting sqref="K5:M8">
    <cfRule type="cellIs" dxfId="294" priority="35" operator="equal">
      <formula>0</formula>
    </cfRule>
  </conditionalFormatting>
  <conditionalFormatting sqref="K2">
    <cfRule type="cellIs" dxfId="293" priority="34" operator="equal">
      <formula>0</formula>
    </cfRule>
  </conditionalFormatting>
  <conditionalFormatting sqref="K2:M4">
    <cfRule type="cellIs" dxfId="292" priority="33" operator="equal">
      <formula>0</formula>
    </cfRule>
  </conditionalFormatting>
  <conditionalFormatting sqref="J5:J6">
    <cfRule type="expression" dxfId="291" priority="39">
      <formula>#REF!=""</formula>
    </cfRule>
    <cfRule type="expression" dxfId="290" priority="40">
      <formula>#REF!="Não"</formula>
    </cfRule>
    <cfRule type="expression" dxfId="289" priority="41">
      <formula>#REF!="Sim"</formula>
    </cfRule>
  </conditionalFormatting>
  <conditionalFormatting sqref="B5:B8">
    <cfRule type="expression" dxfId="288" priority="42">
      <formula>#REF!="Não"</formula>
    </cfRule>
    <cfRule type="expression" priority="43">
      <formula>#REF!="Sim"</formula>
    </cfRule>
  </conditionalFormatting>
  <conditionalFormatting sqref="C5:F8">
    <cfRule type="expression" dxfId="287" priority="44">
      <formula>#REF!=""</formula>
    </cfRule>
    <cfRule type="expression" dxfId="286" priority="45">
      <formula>#REF!="Não"</formula>
    </cfRule>
  </conditionalFormatting>
  <conditionalFormatting sqref="J7:J8">
    <cfRule type="expression" dxfId="285" priority="30">
      <formula>#REF!=""</formula>
    </cfRule>
    <cfRule type="expression" dxfId="284" priority="31">
      <formula>#REF!="Não"</formula>
    </cfRule>
    <cfRule type="expression" dxfId="283" priority="32">
      <formula>#REF!="Sim"</formula>
    </cfRule>
  </conditionalFormatting>
  <conditionalFormatting sqref="K6:M6">
    <cfRule type="cellIs" dxfId="282" priority="29" operator="equal">
      <formula>0</formula>
    </cfRule>
  </conditionalFormatting>
  <conditionalFormatting sqref="K8:M8">
    <cfRule type="cellIs" dxfId="281" priority="28" operator="equal">
      <formula>0</formula>
    </cfRule>
  </conditionalFormatting>
  <conditionalFormatting sqref="K9:K10">
    <cfRule type="cellIs" dxfId="280" priority="22" operator="greaterThan">
      <formula>0</formula>
    </cfRule>
  </conditionalFormatting>
  <conditionalFormatting sqref="L9:L10">
    <cfRule type="cellIs" dxfId="279" priority="21" operator="greaterThan">
      <formula>0</formula>
    </cfRule>
  </conditionalFormatting>
  <conditionalFormatting sqref="M9:M10">
    <cfRule type="cellIs" dxfId="278" priority="20" operator="greaterThan">
      <formula>0</formula>
    </cfRule>
  </conditionalFormatting>
  <conditionalFormatting sqref="K9:M10">
    <cfRule type="cellIs" dxfId="277" priority="19" operator="equal">
      <formula>0</formula>
    </cfRule>
  </conditionalFormatting>
  <conditionalFormatting sqref="B9:B10">
    <cfRule type="expression" dxfId="276" priority="23">
      <formula>#REF!="Não"</formula>
    </cfRule>
    <cfRule type="expression" priority="24">
      <formula>#REF!="Sim"</formula>
    </cfRule>
  </conditionalFormatting>
  <conditionalFormatting sqref="C9:F10">
    <cfRule type="expression" dxfId="275" priority="25">
      <formula>#REF!=""</formula>
    </cfRule>
    <cfRule type="expression" dxfId="274" priority="26">
      <formula>#REF!="Não"</formula>
    </cfRule>
  </conditionalFormatting>
  <conditionalFormatting sqref="J9:J10">
    <cfRule type="expression" dxfId="273" priority="16">
      <formula>#REF!=""</formula>
    </cfRule>
    <cfRule type="expression" dxfId="272" priority="17">
      <formula>#REF!="Não"</formula>
    </cfRule>
    <cfRule type="expression" dxfId="271" priority="18">
      <formula>#REF!="Sim"</formula>
    </cfRule>
  </conditionalFormatting>
  <conditionalFormatting sqref="K10:M10">
    <cfRule type="cellIs" dxfId="270" priority="15" operator="equal">
      <formula>0</formula>
    </cfRule>
  </conditionalFormatting>
  <conditionalFormatting sqref="K11:K188">
    <cfRule type="cellIs" dxfId="269" priority="9" operator="greaterThan">
      <formula>0</formula>
    </cfRule>
  </conditionalFormatting>
  <conditionalFormatting sqref="L11:L188">
    <cfRule type="cellIs" dxfId="268" priority="8" operator="greaterThan">
      <formula>0</formula>
    </cfRule>
  </conditionalFormatting>
  <conditionalFormatting sqref="M11:M188">
    <cfRule type="cellIs" dxfId="267" priority="7" operator="greaterThan">
      <formula>0</formula>
    </cfRule>
  </conditionalFormatting>
  <conditionalFormatting sqref="K11:M188">
    <cfRule type="cellIs" dxfId="266" priority="6" operator="equal">
      <formula>0</formula>
    </cfRule>
  </conditionalFormatting>
  <conditionalFormatting sqref="B11:B188">
    <cfRule type="expression" dxfId="265" priority="10">
      <formula>#REF!="Não"</formula>
    </cfRule>
    <cfRule type="expression" priority="11">
      <formula>#REF!="Sim"</formula>
    </cfRule>
  </conditionalFormatting>
  <conditionalFormatting sqref="C11:F188">
    <cfRule type="expression" dxfId="264" priority="12">
      <formula>#REF!=""</formula>
    </cfRule>
    <cfRule type="expression" dxfId="263" priority="13">
      <formula>#REF!="Não"</formula>
    </cfRule>
  </conditionalFormatting>
  <conditionalFormatting sqref="J11:J188">
    <cfRule type="expression" dxfId="262" priority="3">
      <formula>#REF!=""</formula>
    </cfRule>
    <cfRule type="expression" dxfId="261" priority="4">
      <formula>#REF!="Não"</formula>
    </cfRule>
    <cfRule type="expression" dxfId="260" priority="5">
      <formula>#REF!="Sim"</formula>
    </cfRule>
  </conditionalFormatting>
  <conditionalFormatting sqref="K12:M12 K14:M14 K16:M16 K18:M18 K20:M20 K22:M22 K24:M24 K26:M26 K28:M28 K30:M30 K32:M32 K34:M34 K36:M36 K38:M38 K40:M40 K42:M42 K44:M44 K46:M46 K48:M48 K50:M50 K52:M52 K54:M54 K56:M56 K58:M58 K60:M60 K62:M62 K64:M64 K66:M66 K68:M68 K70:M70 K72:M72 K74:M74 K76:M76 K78:M78 K80:M80 K82:M82 K84:M84 K86:M86 K88:M88 K90:M90 K92:M92 K94:M94 K96:M96 K98:M98 K100:M100 K102:M102 K104:M104 K106:M106 K108:M108 K110:M110 K112:M112 K114:M114 K116:M116 K118:M118 K120:M120 K122:M122 K124:M124 K126:M126 K128:M128 K130:M130 K132:M132 K134:M134 K136:M136 K138:M138 K140:M140 K142:M142 K144:M144 K146:M146 K148:M148 K150:M150 K152:M152 K154:M154 K156:M156 K158:M158 K160:M160 K162:M162 K164:M164 K166:M166 K168:M168 K170:M170 K172:M172 K174:M174 K176:M176 K178:M178 K180:M180 K182:M182 K184:M184 K186:M186 K188:M188">
    <cfRule type="cellIs" dxfId="259" priority="2" operator="equal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" operator="containsText" id="{DA7DD94B-974C-49F2-BFFA-93881723E695}">
            <xm:f>NOT(ISERROR(SEARCH("-",G189)))</xm:f>
            <xm:f>"-"</xm:f>
            <x14:dxf>
              <font>
                <color theme="0" tint="-0.34998626667073579"/>
              </font>
            </x14:dxf>
          </x14:cfRule>
          <xm:sqref>G189:J1048576</xm:sqref>
        </x14:conditionalFormatting>
        <x14:conditionalFormatting xmlns:xm="http://schemas.microsoft.com/office/excel/2006/main">
          <x14:cfRule type="containsText" priority="27" operator="containsText" id="{6705E2A1-E72C-4606-BED8-BF0C22FCF7CA}">
            <xm:f>NOT(ISERROR(SEARCH("-",G2)))</xm:f>
            <xm:f>"-"</xm:f>
            <x14:dxf>
              <font>
                <color theme="0" tint="-0.34998626667073579"/>
              </font>
            </x14:dxf>
          </x14:cfRule>
          <xm:sqref>G2:J8</xm:sqref>
        </x14:conditionalFormatting>
        <x14:conditionalFormatting xmlns:xm="http://schemas.microsoft.com/office/excel/2006/main">
          <x14:cfRule type="containsText" priority="14" operator="containsText" id="{72615568-D9CA-40FD-B77C-C344F7D554D9}">
            <xm:f>NOT(ISERROR(SEARCH("-",G9)))</xm:f>
            <xm:f>"-"</xm:f>
            <x14:dxf>
              <font>
                <color theme="0" tint="-0.34998626667073579"/>
              </font>
            </x14:dxf>
          </x14:cfRule>
          <xm:sqref>G9:J10</xm:sqref>
        </x14:conditionalFormatting>
        <x14:conditionalFormatting xmlns:xm="http://schemas.microsoft.com/office/excel/2006/main">
          <x14:cfRule type="containsText" priority="1" operator="containsText" id="{3B0093A2-CBFD-46D1-B936-9EEB7ABE719E}">
            <xm:f>NOT(ISERROR(SEARCH("-",G11)))</xm:f>
            <xm:f>"-"</xm:f>
            <x14:dxf>
              <font>
                <color theme="0" tint="-0.34998626667073579"/>
              </font>
            </x14:dxf>
          </x14:cfRule>
          <xm:sqref>G11:J188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31"/>
  <sheetViews>
    <sheetView showGridLines="0" workbookViewId="0">
      <selection activeCell="A2" sqref="A2"/>
    </sheetView>
  </sheetViews>
  <sheetFormatPr defaultColWidth="9.109375" defaultRowHeight="14.4"/>
  <cols>
    <col min="1" max="1" width="2.88671875" style="1" customWidth="1"/>
    <col min="2" max="16384" width="9.109375" style="1"/>
  </cols>
  <sheetData>
    <row r="1" spans="1:13">
      <c r="A1" s="115" t="s">
        <v>384</v>
      </c>
    </row>
    <row r="2" spans="1:13" ht="23.4">
      <c r="A2" s="66"/>
    </row>
    <row r="3" spans="1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B5" s="103" t="s">
        <v>379</v>
      </c>
      <c r="C5" s="44"/>
      <c r="D5" s="44"/>
      <c r="E5" s="44"/>
      <c r="F5" s="44"/>
      <c r="G5" s="44"/>
      <c r="H5" s="44"/>
      <c r="I5" s="44"/>
      <c r="J5" s="44"/>
      <c r="K5" s="3"/>
      <c r="L5" s="3"/>
      <c r="M5" s="3"/>
    </row>
    <row r="6" spans="1:13" ht="6.9" customHeight="1">
      <c r="B6" s="45"/>
      <c r="C6" s="45"/>
      <c r="D6" s="45"/>
      <c r="E6" s="45"/>
      <c r="F6" s="45"/>
      <c r="G6" s="45"/>
      <c r="H6" s="45"/>
      <c r="I6" s="45"/>
      <c r="J6" s="45"/>
      <c r="K6" s="3"/>
      <c r="L6" s="3"/>
      <c r="M6" s="3"/>
    </row>
    <row r="7" spans="1:13">
      <c r="B7" s="101" t="s">
        <v>1</v>
      </c>
      <c r="C7" s="102"/>
      <c r="D7" s="102"/>
      <c r="E7" s="102"/>
      <c r="F7" s="102"/>
      <c r="G7" s="102"/>
      <c r="H7" s="102"/>
      <c r="I7" s="102"/>
      <c r="J7" s="102"/>
      <c r="K7" s="3"/>
      <c r="L7" s="3"/>
      <c r="M7" s="3"/>
    </row>
    <row r="8" spans="1:13">
      <c r="B8" s="46" t="s">
        <v>295</v>
      </c>
      <c r="C8" s="47"/>
      <c r="D8" s="47"/>
      <c r="E8" s="47"/>
      <c r="F8" s="47"/>
      <c r="G8" s="47"/>
      <c r="H8" s="47"/>
      <c r="I8" s="47"/>
      <c r="J8" s="47"/>
      <c r="K8" s="3"/>
      <c r="L8" s="3"/>
      <c r="M8" s="3"/>
    </row>
    <row r="9" spans="1:13" ht="6.9" customHeight="1">
      <c r="B9" s="48"/>
      <c r="C9" s="47"/>
      <c r="D9" s="47"/>
      <c r="E9" s="47"/>
      <c r="F9" s="47"/>
      <c r="G9" s="47"/>
      <c r="H9" s="47"/>
      <c r="I9" s="47"/>
      <c r="J9" s="47"/>
      <c r="K9" s="3"/>
      <c r="L9" s="3"/>
      <c r="M9" s="3"/>
    </row>
    <row r="10" spans="1:13">
      <c r="B10" s="100" t="s">
        <v>2</v>
      </c>
      <c r="C10" s="47"/>
      <c r="D10" s="47"/>
      <c r="E10" s="47"/>
      <c r="F10" s="47"/>
      <c r="G10" s="47"/>
      <c r="H10" s="47"/>
      <c r="I10" s="47"/>
      <c r="J10" s="47"/>
      <c r="K10" s="3"/>
      <c r="L10" s="3"/>
      <c r="M10" s="3"/>
    </row>
    <row r="11" spans="1:13">
      <c r="B11" s="131" t="s">
        <v>11</v>
      </c>
      <c r="C11" s="132"/>
      <c r="D11" s="132"/>
      <c r="E11" s="132"/>
      <c r="F11" s="132"/>
      <c r="G11" s="132"/>
      <c r="H11" s="132"/>
      <c r="I11" s="132"/>
      <c r="J11" s="132"/>
      <c r="K11" s="3"/>
      <c r="L11" s="3"/>
      <c r="M11" s="3"/>
    </row>
    <row r="12" spans="1:13">
      <c r="B12" s="49" t="s">
        <v>209</v>
      </c>
      <c r="C12" s="50"/>
      <c r="D12" s="50"/>
      <c r="E12" s="50"/>
      <c r="F12" s="50"/>
      <c r="G12" s="50"/>
      <c r="H12" s="50"/>
      <c r="I12" s="50"/>
      <c r="J12" s="50"/>
      <c r="K12" s="3"/>
      <c r="L12" s="3"/>
      <c r="M12" s="3"/>
    </row>
    <row r="13" spans="1:13">
      <c r="B13" s="49" t="s">
        <v>17</v>
      </c>
      <c r="C13" s="50"/>
      <c r="D13" s="50"/>
      <c r="E13" s="50"/>
      <c r="F13" s="50"/>
      <c r="G13" s="50"/>
      <c r="H13" s="50"/>
      <c r="I13" s="50"/>
      <c r="J13" s="50"/>
      <c r="K13" s="3"/>
      <c r="L13" s="3"/>
      <c r="M13" s="3"/>
    </row>
    <row r="14" spans="1:13">
      <c r="B14" s="49" t="s">
        <v>374</v>
      </c>
      <c r="C14" s="67"/>
      <c r="D14" s="67"/>
      <c r="E14" s="67"/>
      <c r="F14" s="67"/>
      <c r="G14" s="67"/>
      <c r="H14" s="67"/>
      <c r="I14" s="67"/>
      <c r="J14" s="67"/>
      <c r="K14" s="3"/>
      <c r="L14" s="3"/>
      <c r="M14" s="3"/>
    </row>
    <row r="15" spans="1:13">
      <c r="B15" s="49" t="s">
        <v>375</v>
      </c>
      <c r="C15" s="67"/>
      <c r="D15" s="67"/>
      <c r="E15" s="67"/>
      <c r="F15" s="67"/>
      <c r="G15" s="67"/>
      <c r="H15" s="67"/>
      <c r="I15" s="67"/>
      <c r="J15" s="67"/>
      <c r="K15" s="3"/>
      <c r="L15" s="3"/>
      <c r="M15" s="3"/>
    </row>
    <row r="16" spans="1:13">
      <c r="B16" s="49" t="s">
        <v>376</v>
      </c>
      <c r="C16" s="67"/>
      <c r="D16" s="67"/>
      <c r="E16" s="67"/>
      <c r="F16" s="67"/>
      <c r="G16" s="67"/>
      <c r="H16" s="67"/>
      <c r="I16" s="67"/>
      <c r="J16" s="67"/>
      <c r="K16" s="3"/>
      <c r="L16" s="3"/>
      <c r="M16" s="3"/>
    </row>
    <row r="17" spans="2:13">
      <c r="B17" s="49" t="s">
        <v>377</v>
      </c>
      <c r="C17" s="67"/>
      <c r="D17" s="67"/>
      <c r="E17" s="67"/>
      <c r="F17" s="67"/>
      <c r="G17" s="67"/>
      <c r="H17" s="67"/>
      <c r="I17" s="67"/>
      <c r="J17" s="67"/>
      <c r="K17" s="3"/>
      <c r="L17" s="3"/>
      <c r="M17" s="3"/>
    </row>
    <row r="18" spans="2:13">
      <c r="B18" s="49" t="s">
        <v>378</v>
      </c>
      <c r="C18" s="67"/>
      <c r="D18" s="67"/>
      <c r="E18" s="67"/>
      <c r="F18" s="67"/>
      <c r="G18" s="67"/>
      <c r="H18" s="67"/>
      <c r="I18" s="67"/>
      <c r="J18" s="67"/>
      <c r="K18" s="3"/>
      <c r="L18" s="3"/>
      <c r="M18" s="3"/>
    </row>
    <row r="19" spans="2:13" ht="6.9" customHeight="1">
      <c r="B19" s="47"/>
      <c r="C19" s="47"/>
      <c r="D19" s="47"/>
      <c r="E19" s="47"/>
      <c r="F19" s="47"/>
      <c r="G19" s="47"/>
      <c r="H19" s="47"/>
      <c r="I19" s="47"/>
      <c r="J19" s="47"/>
      <c r="K19" s="3"/>
      <c r="L19" s="3"/>
      <c r="M19" s="3"/>
    </row>
    <row r="20" spans="2:13">
      <c r="B20" s="100" t="s">
        <v>3</v>
      </c>
      <c r="C20" s="47"/>
      <c r="D20" s="47"/>
      <c r="E20" s="47"/>
      <c r="F20" s="47"/>
      <c r="G20" s="47"/>
      <c r="H20" s="47"/>
      <c r="I20" s="47"/>
      <c r="J20" s="47"/>
      <c r="K20" s="3"/>
      <c r="L20" s="3"/>
      <c r="M20" s="3"/>
    </row>
    <row r="21" spans="2:13">
      <c r="B21" s="51" t="s">
        <v>11</v>
      </c>
      <c r="C21" s="47"/>
      <c r="D21" s="47"/>
      <c r="E21" s="47"/>
      <c r="F21" s="47"/>
      <c r="G21" s="47"/>
      <c r="H21" s="47"/>
      <c r="I21" s="47"/>
      <c r="J21" s="47"/>
      <c r="K21" s="3"/>
      <c r="L21" s="3"/>
      <c r="M21" s="3"/>
    </row>
    <row r="22" spans="2:13">
      <c r="B22" s="52" t="s">
        <v>4</v>
      </c>
      <c r="C22" s="53"/>
      <c r="D22" s="53"/>
      <c r="E22" s="53"/>
      <c r="F22" s="53"/>
      <c r="G22" s="53"/>
      <c r="H22" s="53"/>
      <c r="I22" s="53"/>
      <c r="J22" s="53"/>
      <c r="K22" s="3"/>
      <c r="L22" s="3"/>
      <c r="M22" s="3"/>
    </row>
    <row r="23" spans="2:13">
      <c r="B23" s="52" t="s">
        <v>5</v>
      </c>
      <c r="C23" s="53"/>
      <c r="D23" s="53"/>
      <c r="E23" s="53"/>
      <c r="F23" s="53"/>
      <c r="G23" s="53"/>
      <c r="H23" s="53"/>
      <c r="I23" s="53"/>
      <c r="J23" s="53"/>
      <c r="K23" s="3"/>
      <c r="L23" s="3"/>
      <c r="M23" s="3"/>
    </row>
    <row r="24" spans="2:13">
      <c r="B24" s="52" t="s">
        <v>15</v>
      </c>
      <c r="C24" s="53"/>
      <c r="D24" s="53"/>
      <c r="E24" s="53"/>
      <c r="F24" s="53"/>
      <c r="G24" s="53"/>
      <c r="H24" s="53"/>
      <c r="I24" s="53"/>
      <c r="J24" s="53"/>
      <c r="K24" s="3"/>
      <c r="L24" s="3"/>
      <c r="M24" s="3"/>
    </row>
    <row r="25" spans="2:13">
      <c r="B25" s="52" t="s">
        <v>372</v>
      </c>
      <c r="C25" s="53"/>
      <c r="D25" s="53"/>
      <c r="E25" s="53"/>
      <c r="F25" s="53"/>
      <c r="G25" s="53"/>
      <c r="H25" s="53"/>
      <c r="I25" s="53"/>
      <c r="J25" s="53"/>
      <c r="K25" s="3"/>
      <c r="L25" s="3"/>
      <c r="M25" s="3"/>
    </row>
    <row r="26" spans="2:13">
      <c r="B26" s="52" t="s">
        <v>6</v>
      </c>
      <c r="C26" s="53"/>
      <c r="D26" s="53"/>
      <c r="E26" s="53"/>
      <c r="F26" s="53"/>
      <c r="G26" s="53"/>
      <c r="H26" s="53"/>
      <c r="I26" s="53"/>
      <c r="J26" s="53"/>
      <c r="K26" s="3"/>
      <c r="L26" s="3"/>
      <c r="M26" s="3"/>
    </row>
    <row r="27" spans="2:13">
      <c r="B27" s="52" t="s">
        <v>381</v>
      </c>
      <c r="C27" s="53"/>
      <c r="D27" s="53"/>
      <c r="E27" s="53"/>
      <c r="F27" s="53"/>
      <c r="G27" s="53"/>
      <c r="H27" s="53"/>
      <c r="I27" s="53"/>
      <c r="J27" s="53"/>
      <c r="K27" s="3"/>
      <c r="L27" s="3"/>
      <c r="M27" s="3"/>
    </row>
    <row r="28" spans="2:13" ht="6.9" customHeight="1">
      <c r="B28" s="52"/>
      <c r="C28" s="53"/>
      <c r="D28" s="53"/>
      <c r="E28" s="53"/>
      <c r="F28" s="53"/>
      <c r="G28" s="53"/>
      <c r="H28" s="53"/>
      <c r="I28" s="53"/>
      <c r="J28" s="53"/>
      <c r="K28" s="3"/>
      <c r="L28" s="3"/>
      <c r="M28" s="3"/>
    </row>
    <row r="29" spans="2:13" ht="15" customHeight="1">
      <c r="B29" s="133" t="s">
        <v>383</v>
      </c>
      <c r="C29" s="133"/>
      <c r="D29" s="133"/>
      <c r="E29" s="133"/>
      <c r="F29" s="133"/>
      <c r="G29" s="133"/>
      <c r="H29" s="133"/>
      <c r="I29" s="133"/>
      <c r="J29" s="133"/>
      <c r="K29" s="3"/>
      <c r="L29" s="3"/>
      <c r="M29" s="3"/>
    </row>
    <row r="30" spans="2:13" ht="6.9" customHeight="1">
      <c r="B30" s="54"/>
      <c r="C30" s="54"/>
      <c r="D30" s="54"/>
      <c r="E30" s="54"/>
      <c r="F30" s="54"/>
      <c r="G30" s="54"/>
      <c r="H30" s="54"/>
      <c r="I30" s="54"/>
      <c r="J30" s="54"/>
      <c r="K30" s="3"/>
      <c r="L30" s="3"/>
      <c r="M30" s="3"/>
    </row>
    <row r="31" spans="2:1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mergeCells count="2">
    <mergeCell ref="B11:J11"/>
    <mergeCell ref="B29:J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5:B15"/>
  <sheetViews>
    <sheetView showGridLines="0" workbookViewId="0"/>
  </sheetViews>
  <sheetFormatPr defaultColWidth="9.109375" defaultRowHeight="13.8"/>
  <cols>
    <col min="1" max="1" width="9.109375" style="3"/>
    <col min="2" max="2" width="72.5546875" style="3" customWidth="1"/>
    <col min="3" max="16384" width="9.109375" style="3"/>
  </cols>
  <sheetData>
    <row r="5" spans="2:2" ht="20.100000000000001" customHeight="1">
      <c r="B5" s="70"/>
    </row>
    <row r="6" spans="2:2" ht="20.100000000000001" customHeight="1">
      <c r="B6" s="71" t="s">
        <v>7</v>
      </c>
    </row>
    <row r="7" spans="2:2" ht="20.100000000000001" customHeight="1">
      <c r="B7" s="72" t="s">
        <v>8</v>
      </c>
    </row>
    <row r="8" spans="2:2" ht="15" customHeight="1">
      <c r="B8" s="73"/>
    </row>
    <row r="9" spans="2:2">
      <c r="B9" s="71" t="s">
        <v>296</v>
      </c>
    </row>
    <row r="10" spans="2:2" ht="15" customHeight="1">
      <c r="B10" s="74"/>
    </row>
    <row r="11" spans="2:2" ht="20.100000000000001" customHeight="1">
      <c r="B11" s="75"/>
    </row>
    <row r="12" spans="2:2" ht="15" customHeight="1">
      <c r="B12" s="76" t="s">
        <v>9</v>
      </c>
    </row>
    <row r="13" spans="2:2" ht="15" customHeight="1">
      <c r="B13" s="76" t="s">
        <v>10</v>
      </c>
    </row>
    <row r="14" spans="2:2" ht="15" customHeight="1">
      <c r="B14" s="76" t="s">
        <v>16</v>
      </c>
    </row>
    <row r="15" spans="2:2" ht="15" customHeight="1">
      <c r="B15" s="7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99"/>
  </sheetPr>
  <dimension ref="A1:Q89"/>
  <sheetViews>
    <sheetView showGridLines="0" zoomScale="85" zoomScaleNormal="85" workbookViewId="0">
      <selection activeCell="A7" sqref="A7"/>
    </sheetView>
  </sheetViews>
  <sheetFormatPr defaultColWidth="9.109375" defaultRowHeight="13.8"/>
  <cols>
    <col min="1" max="1" width="51.33203125" style="3" bestFit="1" customWidth="1"/>
    <col min="2" max="2" width="21.109375" style="3" bestFit="1" customWidth="1"/>
    <col min="3" max="3" width="7.44140625" style="3" bestFit="1" customWidth="1"/>
    <col min="4" max="5" width="9.109375" style="3"/>
    <col min="6" max="6" width="10" style="3" bestFit="1" customWidth="1"/>
    <col min="7" max="8" width="9.109375" style="3"/>
    <col min="9" max="9" width="14.5546875" style="3" bestFit="1" customWidth="1"/>
    <col min="10" max="10" width="19.109375" style="3" customWidth="1"/>
    <col min="11" max="11" width="18.33203125" style="3" customWidth="1"/>
    <col min="12" max="12" width="13.5546875" style="3" bestFit="1" customWidth="1"/>
    <col min="13" max="13" width="10.6640625" style="3" bestFit="1" customWidth="1"/>
    <col min="14" max="16" width="9.109375" style="3"/>
    <col min="17" max="17" width="6.33203125" style="3" customWidth="1"/>
    <col min="18" max="21" width="8.6640625" style="3" customWidth="1"/>
    <col min="22" max="16384" width="9.109375" style="3"/>
  </cols>
  <sheetData>
    <row r="1" spans="1:17">
      <c r="A1" s="2" t="s">
        <v>144</v>
      </c>
    </row>
    <row r="2" spans="1:17">
      <c r="A2" s="2"/>
      <c r="B2" s="40" t="s">
        <v>145</v>
      </c>
      <c r="C2" s="40" t="s">
        <v>146</v>
      </c>
    </row>
    <row r="3" spans="1:17">
      <c r="A3" s="4" t="s">
        <v>147</v>
      </c>
      <c r="B3" s="5">
        <v>14243538</v>
      </c>
      <c r="C3" s="6">
        <f t="shared" ref="C3:C8" si="0">B3/$B$8</f>
        <v>1.4467473614995707E-2</v>
      </c>
    </row>
    <row r="4" spans="1:17">
      <c r="A4" s="4" t="s">
        <v>148</v>
      </c>
      <c r="B4" s="5">
        <v>295200165</v>
      </c>
      <c r="C4" s="6">
        <f t="shared" si="0"/>
        <v>0.29984127527022286</v>
      </c>
    </row>
    <row r="5" spans="1:17">
      <c r="A5" s="4" t="s">
        <v>149</v>
      </c>
      <c r="B5" s="5">
        <v>11557807</v>
      </c>
      <c r="C5" s="6">
        <f t="shared" si="0"/>
        <v>1.1739517795347805E-2</v>
      </c>
    </row>
    <row r="6" spans="1:17">
      <c r="A6" s="4" t="s">
        <v>150</v>
      </c>
      <c r="B6" s="5">
        <v>8445639</v>
      </c>
      <c r="C6" s="21">
        <f t="shared" si="0"/>
        <v>8.5784205717904308E-3</v>
      </c>
    </row>
    <row r="7" spans="1:17">
      <c r="A7" s="4" t="s">
        <v>151</v>
      </c>
      <c r="B7" s="5">
        <v>655074294</v>
      </c>
      <c r="C7" s="6">
        <f t="shared" si="0"/>
        <v>0.66537331274764322</v>
      </c>
    </row>
    <row r="8" spans="1:17">
      <c r="A8" s="4" t="s">
        <v>12</v>
      </c>
      <c r="B8" s="5">
        <f>SUM(B3:B7)</f>
        <v>984521443</v>
      </c>
      <c r="C8" s="6">
        <f t="shared" si="0"/>
        <v>1</v>
      </c>
    </row>
    <row r="9" spans="1:17">
      <c r="M9" s="4" t="s">
        <v>147</v>
      </c>
      <c r="N9" s="4" t="s">
        <v>148</v>
      </c>
      <c r="O9" s="4" t="s">
        <v>149</v>
      </c>
      <c r="P9" s="4" t="s">
        <v>150</v>
      </c>
      <c r="Q9" s="4" t="s">
        <v>151</v>
      </c>
    </row>
    <row r="12" spans="1:17">
      <c r="K12" s="8"/>
      <c r="L12" s="8"/>
      <c r="M12" s="8"/>
      <c r="N12" s="8"/>
    </row>
    <row r="13" spans="1:17">
      <c r="K13" s="9"/>
      <c r="L13" s="8"/>
      <c r="M13" s="8"/>
      <c r="N13" s="8"/>
    </row>
    <row r="14" spans="1:17">
      <c r="K14" s="10"/>
      <c r="L14" s="9"/>
      <c r="M14" s="8"/>
      <c r="N14" s="8"/>
    </row>
    <row r="15" spans="1:17">
      <c r="K15" s="9"/>
      <c r="L15" s="8"/>
      <c r="M15" s="8"/>
      <c r="N15" s="8"/>
    </row>
    <row r="16" spans="1:17">
      <c r="K16" s="10"/>
      <c r="L16" s="8"/>
      <c r="M16" s="8"/>
      <c r="N16" s="8"/>
    </row>
    <row r="17" spans="1:14">
      <c r="A17" s="2" t="s">
        <v>152</v>
      </c>
      <c r="K17" s="9"/>
      <c r="L17" s="8"/>
      <c r="M17" s="8"/>
      <c r="N17" s="8"/>
    </row>
    <row r="18" spans="1:14">
      <c r="A18" s="2"/>
      <c r="B18" s="40" t="s">
        <v>145</v>
      </c>
      <c r="C18" s="40" t="s">
        <v>146</v>
      </c>
      <c r="K18" s="8"/>
      <c r="M18" s="8"/>
      <c r="N18" s="8"/>
    </row>
    <row r="19" spans="1:14">
      <c r="A19" s="4" t="s">
        <v>153</v>
      </c>
      <c r="B19" s="5">
        <v>501334664</v>
      </c>
      <c r="C19" s="6">
        <f>B19/$B$23</f>
        <v>0.50921660220253828</v>
      </c>
      <c r="K19" s="8"/>
      <c r="M19" s="8"/>
      <c r="N19" s="8"/>
    </row>
    <row r="20" spans="1:14">
      <c r="A20" s="4" t="s">
        <v>154</v>
      </c>
      <c r="B20" s="5">
        <v>371246230</v>
      </c>
      <c r="C20" s="6">
        <f>B20/$B$23</f>
        <v>0.3770829296198478</v>
      </c>
      <c r="K20" s="8"/>
      <c r="L20" s="8"/>
      <c r="M20" s="8"/>
      <c r="N20" s="8"/>
    </row>
    <row r="21" spans="1:14">
      <c r="A21" s="4" t="s">
        <v>155</v>
      </c>
      <c r="B21" s="5">
        <v>7560169</v>
      </c>
      <c r="C21" s="6">
        <f>B21/$B$23</f>
        <v>7.6790292926103391E-3</v>
      </c>
      <c r="M21" s="11"/>
    </row>
    <row r="22" spans="1:14">
      <c r="A22" s="4" t="s">
        <v>156</v>
      </c>
      <c r="B22" s="5">
        <v>104380380</v>
      </c>
      <c r="C22" s="6">
        <f>B22/$B$23</f>
        <v>0.10602143888500354</v>
      </c>
      <c r="L22" s="12"/>
    </row>
    <row r="23" spans="1:14">
      <c r="A23" s="4" t="s">
        <v>12</v>
      </c>
      <c r="B23" s="5">
        <f>SUM(B19:B22)</f>
        <v>984521443</v>
      </c>
      <c r="C23" s="6">
        <f>B23/$B$23</f>
        <v>1</v>
      </c>
    </row>
    <row r="24" spans="1:14">
      <c r="L24" s="12"/>
    </row>
    <row r="26" spans="1:14">
      <c r="J26" s="12"/>
    </row>
    <row r="27" spans="1:14">
      <c r="K27" s="12"/>
    </row>
    <row r="28" spans="1:14">
      <c r="N28" s="13"/>
    </row>
    <row r="29" spans="1:14">
      <c r="B29" s="12"/>
      <c r="N29" s="13"/>
    </row>
    <row r="30" spans="1:14">
      <c r="A30" s="2" t="s">
        <v>157</v>
      </c>
      <c r="B30" s="14"/>
      <c r="N30" s="13"/>
    </row>
    <row r="31" spans="1:14">
      <c r="A31" s="2"/>
      <c r="B31" s="40" t="s">
        <v>145</v>
      </c>
      <c r="C31" s="40" t="s">
        <v>146</v>
      </c>
      <c r="I31" s="12"/>
      <c r="N31" s="13"/>
    </row>
    <row r="32" spans="1:14">
      <c r="A32" s="4" t="s">
        <v>158</v>
      </c>
      <c r="B32" s="15">
        <v>885648388</v>
      </c>
      <c r="C32" s="21">
        <f>B32/$B$36</f>
        <v>0.89957247178007882</v>
      </c>
      <c r="L32" s="12"/>
      <c r="M32" s="13"/>
      <c r="N32" s="13"/>
    </row>
    <row r="33" spans="1:14">
      <c r="A33" s="4" t="s">
        <v>159</v>
      </c>
      <c r="B33" s="15">
        <v>34949507</v>
      </c>
      <c r="C33" s="21">
        <f>B33/$B$36</f>
        <v>3.5498979985141878E-2</v>
      </c>
      <c r="L33" s="12"/>
      <c r="M33" s="13"/>
      <c r="N33" s="13"/>
    </row>
    <row r="34" spans="1:14">
      <c r="A34" s="4" t="s">
        <v>160</v>
      </c>
      <c r="B34" s="15">
        <v>35644361</v>
      </c>
      <c r="C34" s="21">
        <f>B34/$B$36</f>
        <v>3.620475841682607E-2</v>
      </c>
      <c r="L34" s="12"/>
      <c r="M34" s="13"/>
      <c r="N34" s="13"/>
    </row>
    <row r="35" spans="1:14">
      <c r="A35" s="4" t="s">
        <v>161</v>
      </c>
      <c r="B35" s="15">
        <v>28279187</v>
      </c>
      <c r="C35" s="21">
        <f>B35/$B$36</f>
        <v>2.8723789817953208E-2</v>
      </c>
      <c r="N35" s="13"/>
    </row>
    <row r="36" spans="1:14">
      <c r="A36" s="4" t="s">
        <v>12</v>
      </c>
      <c r="B36" s="5">
        <f>B23</f>
        <v>984521443</v>
      </c>
      <c r="C36" s="6">
        <f>SUM(C32:C35)</f>
        <v>0.99999999999999989</v>
      </c>
      <c r="N36" s="13"/>
    </row>
    <row r="37" spans="1:14">
      <c r="B37" s="14"/>
      <c r="N37" s="13"/>
    </row>
    <row r="38" spans="1:14">
      <c r="N38" s="13"/>
    </row>
    <row r="39" spans="1:14">
      <c r="N39" s="13"/>
    </row>
    <row r="40" spans="1:14">
      <c r="L40" s="12"/>
      <c r="N40" s="13"/>
    </row>
    <row r="41" spans="1:14">
      <c r="C41" s="34"/>
      <c r="L41" s="12"/>
      <c r="N41" s="13"/>
    </row>
    <row r="42" spans="1:14">
      <c r="A42" s="2" t="s">
        <v>162</v>
      </c>
      <c r="L42" s="12"/>
    </row>
    <row r="43" spans="1:14">
      <c r="A43" s="2"/>
      <c r="B43" s="40" t="s">
        <v>145</v>
      </c>
      <c r="C43" s="40" t="s">
        <v>146</v>
      </c>
      <c r="L43" s="12"/>
    </row>
    <row r="44" spans="1:14">
      <c r="A44" s="4" t="s">
        <v>163</v>
      </c>
      <c r="B44" s="5">
        <v>19782156.68</v>
      </c>
      <c r="C44" s="6">
        <f>B44/$B$47</f>
        <v>2.0093169956482096E-2</v>
      </c>
    </row>
    <row r="45" spans="1:14">
      <c r="A45" s="16" t="s">
        <v>164</v>
      </c>
      <c r="B45" s="5">
        <v>347416597.44</v>
      </c>
      <c r="C45" s="6">
        <f>B45/$B$47</f>
        <v>0.35287864973399058</v>
      </c>
    </row>
    <row r="46" spans="1:14">
      <c r="A46" s="16" t="s">
        <v>165</v>
      </c>
      <c r="B46" s="5">
        <v>617322688.88</v>
      </c>
      <c r="C46" s="6">
        <f>B46/$B$47</f>
        <v>0.62702818030952734</v>
      </c>
    </row>
    <row r="47" spans="1:14">
      <c r="A47" s="4" t="s">
        <v>12</v>
      </c>
      <c r="B47" s="5">
        <f>SUM(B44:B46)</f>
        <v>984521443</v>
      </c>
      <c r="C47" s="6">
        <f>B47/$B$47</f>
        <v>1</v>
      </c>
    </row>
    <row r="55" spans="1:13">
      <c r="M55" s="12"/>
    </row>
    <row r="56" spans="1:13">
      <c r="A56" s="2" t="s">
        <v>166</v>
      </c>
      <c r="M56" s="12"/>
    </row>
    <row r="57" spans="1:13">
      <c r="B57" s="17" t="s">
        <v>145</v>
      </c>
      <c r="C57" s="17" t="s">
        <v>146</v>
      </c>
      <c r="M57" s="12"/>
    </row>
    <row r="58" spans="1:13" ht="14.4">
      <c r="A58" s="18" t="s">
        <v>167</v>
      </c>
      <c r="B58" s="19">
        <v>169668362.62</v>
      </c>
      <c r="C58" s="6">
        <f t="shared" ref="C58:C64" si="1">B58/$B$64</f>
        <v>0.1723358732573588</v>
      </c>
      <c r="M58" s="12"/>
    </row>
    <row r="59" spans="1:13" ht="14.4">
      <c r="A59" s="18" t="s">
        <v>168</v>
      </c>
      <c r="B59" s="19">
        <v>631025565.58000004</v>
      </c>
      <c r="C59" s="6">
        <f t="shared" si="1"/>
        <v>0.64094649239650947</v>
      </c>
      <c r="M59" s="12"/>
    </row>
    <row r="60" spans="1:13" ht="14.4">
      <c r="A60" s="18" t="s">
        <v>169</v>
      </c>
      <c r="B60" s="19">
        <v>114525642.03</v>
      </c>
      <c r="C60" s="6">
        <f t="shared" si="1"/>
        <v>0.11632620380620801</v>
      </c>
      <c r="M60" s="12"/>
    </row>
    <row r="61" spans="1:13" ht="14.4">
      <c r="A61" s="18" t="s">
        <v>170</v>
      </c>
      <c r="B61" s="19">
        <v>8763743.0299999993</v>
      </c>
      <c r="C61" s="6">
        <f t="shared" si="1"/>
        <v>8.9015258045527391E-3</v>
      </c>
    </row>
    <row r="62" spans="1:13" ht="14.4">
      <c r="A62" s="18" t="s">
        <v>171</v>
      </c>
      <c r="B62" s="19">
        <v>57271257.350000001</v>
      </c>
      <c r="C62" s="6">
        <f t="shared" si="1"/>
        <v>5.8171670873399153E-2</v>
      </c>
    </row>
    <row r="63" spans="1:13" ht="14.4">
      <c r="A63" s="18" t="s">
        <v>172</v>
      </c>
      <c r="B63" s="19">
        <v>3266872.39</v>
      </c>
      <c r="C63" s="7">
        <f t="shared" si="1"/>
        <v>3.3182338619718618E-3</v>
      </c>
    </row>
    <row r="64" spans="1:13">
      <c r="A64" s="4" t="s">
        <v>12</v>
      </c>
      <c r="B64" s="20">
        <f>SUM(B58:B63)</f>
        <v>984521443</v>
      </c>
      <c r="C64" s="6">
        <f t="shared" si="1"/>
        <v>1</v>
      </c>
    </row>
    <row r="70" spans="1:3">
      <c r="A70" s="2" t="s">
        <v>173</v>
      </c>
    </row>
    <row r="72" spans="1:3">
      <c r="B72" s="17" t="s">
        <v>145</v>
      </c>
      <c r="C72" s="17" t="s">
        <v>146</v>
      </c>
    </row>
    <row r="73" spans="1:3">
      <c r="A73" s="4" t="s">
        <v>174</v>
      </c>
      <c r="B73" s="19">
        <v>332832391</v>
      </c>
      <c r="C73" s="21">
        <f>B73/$B$79</f>
        <v>0.33806515172062129</v>
      </c>
    </row>
    <row r="74" spans="1:3">
      <c r="A74" s="4" t="s">
        <v>175</v>
      </c>
      <c r="B74" s="19">
        <v>99575591</v>
      </c>
      <c r="C74" s="21">
        <f t="shared" ref="C74:C79" si="2">B74/$B$79</f>
        <v>0.10114110942731391</v>
      </c>
    </row>
    <row r="75" spans="1:3">
      <c r="A75" s="4" t="s">
        <v>176</v>
      </c>
      <c r="B75" s="19">
        <v>528258191</v>
      </c>
      <c r="C75" s="21">
        <f t="shared" si="2"/>
        <v>0.53656341845669686</v>
      </c>
    </row>
    <row r="76" spans="1:3">
      <c r="A76" s="4" t="s">
        <v>177</v>
      </c>
      <c r="B76" s="19">
        <v>19208831</v>
      </c>
      <c r="C76" s="21">
        <f t="shared" si="2"/>
        <v>1.9510830502043216E-2</v>
      </c>
    </row>
    <row r="77" spans="1:3">
      <c r="A77" s="4" t="s">
        <v>178</v>
      </c>
      <c r="B77" s="19">
        <v>4021801</v>
      </c>
      <c r="C77" s="7">
        <f t="shared" si="2"/>
        <v>4.085031391236036E-3</v>
      </c>
    </row>
    <row r="78" spans="1:3">
      <c r="A78" s="4" t="s">
        <v>179</v>
      </c>
      <c r="B78" s="19">
        <v>624638</v>
      </c>
      <c r="C78" s="7">
        <f t="shared" si="2"/>
        <v>6.3445850208871475E-4</v>
      </c>
    </row>
    <row r="79" spans="1:3">
      <c r="A79" s="4" t="s">
        <v>12</v>
      </c>
      <c r="B79" s="19">
        <f>SUM(B73:B78)</f>
        <v>984521443</v>
      </c>
      <c r="C79" s="21">
        <f t="shared" si="2"/>
        <v>1</v>
      </c>
    </row>
    <row r="81" spans="1:3">
      <c r="B81" s="12">
        <f>B79/1000</f>
        <v>984521.44299999997</v>
      </c>
    </row>
    <row r="82" spans="1:3">
      <c r="B82" s="36">
        <v>1843559.1700000006</v>
      </c>
    </row>
    <row r="83" spans="1:3">
      <c r="B83" s="35">
        <f>B81/B82*100</f>
        <v>53.403300475568663</v>
      </c>
    </row>
    <row r="85" spans="1:3">
      <c r="C85" s="13"/>
    </row>
    <row r="88" spans="1:3">
      <c r="C88" s="13"/>
    </row>
    <row r="89" spans="1:3">
      <c r="A89" s="2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99"/>
  </sheetPr>
  <dimension ref="A1:Q54"/>
  <sheetViews>
    <sheetView showGridLines="0" zoomScaleNormal="100" workbookViewId="0">
      <selection activeCell="A7" sqref="A7"/>
    </sheetView>
  </sheetViews>
  <sheetFormatPr defaultColWidth="9.109375" defaultRowHeight="13.8"/>
  <cols>
    <col min="1" max="1" width="54.33203125" style="3" bestFit="1" customWidth="1"/>
    <col min="2" max="2" width="9.33203125" style="3" customWidth="1"/>
    <col min="3" max="3" width="9.109375" style="3" customWidth="1"/>
    <col min="4" max="16384" width="9.109375" style="3"/>
  </cols>
  <sheetData>
    <row r="1" spans="1:17">
      <c r="A1" s="2" t="s">
        <v>180</v>
      </c>
    </row>
    <row r="2" spans="1:17">
      <c r="A2" s="2"/>
      <c r="B2" s="135" t="s">
        <v>181</v>
      </c>
      <c r="C2" s="136"/>
      <c r="D2" s="137"/>
      <c r="E2" s="135" t="s">
        <v>146</v>
      </c>
      <c r="F2" s="136"/>
      <c r="G2" s="137"/>
    </row>
    <row r="3" spans="1:17">
      <c r="A3" s="2" t="s">
        <v>147</v>
      </c>
      <c r="B3" s="23" t="s">
        <v>182</v>
      </c>
      <c r="C3" s="40" t="s">
        <v>183</v>
      </c>
      <c r="D3" s="40" t="s">
        <v>184</v>
      </c>
      <c r="E3" s="23" t="s">
        <v>182</v>
      </c>
      <c r="F3" s="40" t="s">
        <v>185</v>
      </c>
      <c r="G3" s="40" t="s">
        <v>186</v>
      </c>
    </row>
    <row r="4" spans="1:17">
      <c r="A4" s="4" t="s">
        <v>148</v>
      </c>
      <c r="B4" s="4">
        <f>C4+D4</f>
        <v>16202</v>
      </c>
      <c r="C4" s="4">
        <v>11161</v>
      </c>
      <c r="D4" s="4">
        <v>5041</v>
      </c>
      <c r="E4" s="6">
        <f t="shared" ref="E4:G7" si="0">B4/$B$7</f>
        <v>0.75713818402729105</v>
      </c>
      <c r="F4" s="6">
        <f t="shared" si="0"/>
        <v>0.52156642833777278</v>
      </c>
      <c r="G4" s="6">
        <f t="shared" si="0"/>
        <v>0.23557175568951821</v>
      </c>
    </row>
    <row r="5" spans="1:17">
      <c r="A5" s="4" t="s">
        <v>149</v>
      </c>
      <c r="B5" s="4">
        <f>C5+D5</f>
        <v>4573</v>
      </c>
      <c r="C5" s="4">
        <v>3131</v>
      </c>
      <c r="D5" s="4">
        <v>1442</v>
      </c>
      <c r="E5" s="6">
        <f t="shared" si="0"/>
        <v>0.21370157483994578</v>
      </c>
      <c r="F5" s="6">
        <f t="shared" si="0"/>
        <v>0.14631524837609233</v>
      </c>
      <c r="G5" s="6">
        <f t="shared" si="0"/>
        <v>6.7386326463853452E-2</v>
      </c>
    </row>
    <row r="6" spans="1:17">
      <c r="A6" s="4" t="s">
        <v>150</v>
      </c>
      <c r="B6" s="4">
        <f>C6+D6</f>
        <v>624</v>
      </c>
      <c r="C6" s="4">
        <v>281</v>
      </c>
      <c r="D6" s="4">
        <v>343</v>
      </c>
      <c r="E6" s="6">
        <f t="shared" si="0"/>
        <v>2.9160241132763214E-2</v>
      </c>
      <c r="F6" s="6">
        <f t="shared" si="0"/>
        <v>1.3131454740875742E-2</v>
      </c>
      <c r="G6" s="6">
        <f t="shared" si="0"/>
        <v>1.602878639188747E-2</v>
      </c>
    </row>
    <row r="7" spans="1:17">
      <c r="A7" s="4" t="s">
        <v>151</v>
      </c>
      <c r="B7" s="24">
        <f>SUM(B4:B6)</f>
        <v>21399</v>
      </c>
      <c r="C7" s="24">
        <f>SUM(C4:C6)</f>
        <v>14573</v>
      </c>
      <c r="D7" s="24">
        <f>SUM(D4:D6)</f>
        <v>6826</v>
      </c>
      <c r="E7" s="6">
        <f t="shared" si="0"/>
        <v>1</v>
      </c>
      <c r="F7" s="6">
        <f t="shared" si="0"/>
        <v>0.68101313145474085</v>
      </c>
      <c r="G7" s="6">
        <f t="shared" si="0"/>
        <v>0.31898686854525915</v>
      </c>
    </row>
    <row r="9" spans="1:17">
      <c r="M9" s="2"/>
      <c r="N9" s="4" t="s">
        <v>187</v>
      </c>
      <c r="O9" s="4" t="s">
        <v>188</v>
      </c>
      <c r="P9" s="4" t="s">
        <v>189</v>
      </c>
      <c r="Q9" s="4" t="s">
        <v>12</v>
      </c>
    </row>
    <row r="10" spans="1:17">
      <c r="A10" s="2" t="s">
        <v>190</v>
      </c>
    </row>
    <row r="11" spans="1:17">
      <c r="A11" s="2"/>
      <c r="B11" s="134" t="s">
        <v>191</v>
      </c>
      <c r="C11" s="134"/>
      <c r="D11" s="134"/>
      <c r="E11" s="134" t="s">
        <v>146</v>
      </c>
      <c r="F11" s="134"/>
      <c r="G11" s="134"/>
    </row>
    <row r="12" spans="1:17">
      <c r="A12" s="2"/>
      <c r="B12" s="23" t="s">
        <v>182</v>
      </c>
      <c r="C12" s="40" t="s">
        <v>183</v>
      </c>
      <c r="D12" s="40" t="s">
        <v>184</v>
      </c>
      <c r="E12" s="23" t="s">
        <v>182</v>
      </c>
      <c r="F12" s="40" t="s">
        <v>183</v>
      </c>
      <c r="G12" s="40" t="s">
        <v>184</v>
      </c>
    </row>
    <row r="13" spans="1:17">
      <c r="A13" s="4" t="s">
        <v>189</v>
      </c>
      <c r="B13" s="25">
        <f>SUM(C13:D13)</f>
        <v>350.85</v>
      </c>
      <c r="C13" s="25">
        <v>151.25</v>
      </c>
      <c r="D13" s="25">
        <v>199.6</v>
      </c>
      <c r="E13" s="6">
        <f t="shared" ref="E13:G16" si="1">B13/$B$16</f>
        <v>2.9857160484896967E-2</v>
      </c>
      <c r="F13" s="6">
        <f t="shared" si="1"/>
        <v>1.2871299767252859E-2</v>
      </c>
      <c r="G13" s="21">
        <f t="shared" si="1"/>
        <v>1.6985860717644102E-2</v>
      </c>
      <c r="I13" s="13"/>
      <c r="J13" s="13"/>
    </row>
    <row r="14" spans="1:17">
      <c r="A14" s="4" t="s">
        <v>188</v>
      </c>
      <c r="B14" s="25">
        <f>SUM(C14:D14)</f>
        <v>2581.6999999999998</v>
      </c>
      <c r="C14" s="25">
        <v>1746.65</v>
      </c>
      <c r="D14" s="25">
        <v>835.05</v>
      </c>
      <c r="E14" s="6">
        <f t="shared" si="1"/>
        <v>0.21970138584539969</v>
      </c>
      <c r="F14" s="6">
        <f t="shared" si="1"/>
        <v>0.14863904620477494</v>
      </c>
      <c r="G14" s="21">
        <f t="shared" si="1"/>
        <v>7.1062339640624791E-2</v>
      </c>
    </row>
    <row r="15" spans="1:17">
      <c r="A15" s="4" t="s">
        <v>187</v>
      </c>
      <c r="B15" s="25">
        <f>SUM(C15:D15)</f>
        <v>8818.4000000000015</v>
      </c>
      <c r="C15" s="25">
        <v>6162.1</v>
      </c>
      <c r="D15" s="25">
        <v>2656.3</v>
      </c>
      <c r="E15" s="6">
        <f t="shared" si="1"/>
        <v>0.75044145366970338</v>
      </c>
      <c r="F15" s="6">
        <f t="shared" si="1"/>
        <v>0.52439164493083534</v>
      </c>
      <c r="G15" s="21">
        <f t="shared" si="1"/>
        <v>0.22604980873886793</v>
      </c>
    </row>
    <row r="16" spans="1:17">
      <c r="A16" s="4" t="s">
        <v>12</v>
      </c>
      <c r="B16" s="25">
        <f>SUM(B13:B15)</f>
        <v>11750.95</v>
      </c>
      <c r="C16" s="25">
        <f>SUM(C13:C15)</f>
        <v>8060</v>
      </c>
      <c r="D16" s="25">
        <f>SUM(D13:D15)</f>
        <v>3690.95</v>
      </c>
      <c r="E16" s="6">
        <f t="shared" si="1"/>
        <v>1</v>
      </c>
      <c r="F16" s="6">
        <f t="shared" si="1"/>
        <v>0.68590199090286308</v>
      </c>
      <c r="G16" s="6">
        <f t="shared" si="1"/>
        <v>0.31409800909713681</v>
      </c>
    </row>
    <row r="18" spans="1:7" ht="27.6">
      <c r="B18" s="26" t="s">
        <v>251</v>
      </c>
      <c r="F18" s="26" t="s">
        <v>250</v>
      </c>
      <c r="G18" s="26" t="s">
        <v>249</v>
      </c>
    </row>
    <row r="19" spans="1:7" ht="27.6">
      <c r="B19" s="26" t="s">
        <v>252</v>
      </c>
      <c r="F19" s="27"/>
      <c r="G19" s="27"/>
    </row>
    <row r="20" spans="1:7" ht="27.6">
      <c r="B20" s="26" t="s">
        <v>253</v>
      </c>
      <c r="F20" s="27"/>
      <c r="G20" s="27"/>
    </row>
    <row r="21" spans="1:7">
      <c r="A21" s="2" t="s">
        <v>192</v>
      </c>
    </row>
    <row r="22" spans="1:7">
      <c r="A22" s="2"/>
      <c r="B22" s="134" t="s">
        <v>181</v>
      </c>
      <c r="C22" s="134"/>
      <c r="D22" s="134"/>
      <c r="E22" s="135" t="s">
        <v>146</v>
      </c>
      <c r="F22" s="136"/>
      <c r="G22" s="137"/>
    </row>
    <row r="23" spans="1:7">
      <c r="A23" s="2"/>
      <c r="B23" s="23" t="s">
        <v>182</v>
      </c>
      <c r="C23" s="40" t="s">
        <v>183</v>
      </c>
      <c r="D23" s="40" t="s">
        <v>184</v>
      </c>
      <c r="E23" s="23" t="s">
        <v>182</v>
      </c>
      <c r="F23" s="40" t="s">
        <v>183</v>
      </c>
      <c r="G23" s="40" t="s">
        <v>184</v>
      </c>
    </row>
    <row r="24" spans="1:7" ht="15" customHeight="1">
      <c r="A24" s="4" t="s">
        <v>193</v>
      </c>
      <c r="B24" s="28">
        <v>670</v>
      </c>
      <c r="C24" s="4">
        <v>384</v>
      </c>
      <c r="D24" s="4">
        <v>286</v>
      </c>
      <c r="E24" s="29">
        <f>B24/$B$30</f>
        <v>3.1309874293191271E-2</v>
      </c>
      <c r="F24" s="6">
        <f>C24/$B$30</f>
        <v>1.7944763774008131E-2</v>
      </c>
      <c r="G24" s="6">
        <f>D24/$B$30</f>
        <v>1.3365110519183139E-2</v>
      </c>
    </row>
    <row r="25" spans="1:7">
      <c r="A25" s="4" t="s">
        <v>194</v>
      </c>
      <c r="B25" s="28">
        <v>6274</v>
      </c>
      <c r="C25" s="4">
        <v>4088</v>
      </c>
      <c r="D25" s="4">
        <v>2186</v>
      </c>
      <c r="E25" s="29">
        <f t="shared" ref="E25:G30" si="2">B25/$B$30</f>
        <v>0.29319127062012246</v>
      </c>
      <c r="F25" s="6">
        <f t="shared" si="2"/>
        <v>0.19103696434412823</v>
      </c>
      <c r="G25" s="6">
        <f t="shared" si="2"/>
        <v>0.1021543062759942</v>
      </c>
    </row>
    <row r="26" spans="1:7">
      <c r="A26" s="4" t="s">
        <v>195</v>
      </c>
      <c r="B26" s="28">
        <v>10741</v>
      </c>
      <c r="C26" s="24">
        <v>7251</v>
      </c>
      <c r="D26" s="24">
        <v>3490</v>
      </c>
      <c r="E26" s="29">
        <f t="shared" si="2"/>
        <v>0.50193934295995135</v>
      </c>
      <c r="F26" s="6">
        <f t="shared" si="2"/>
        <v>0.33884760970138794</v>
      </c>
      <c r="G26" s="6">
        <f t="shared" si="2"/>
        <v>0.16309173325856349</v>
      </c>
    </row>
    <row r="27" spans="1:7">
      <c r="A27" s="4" t="s">
        <v>196</v>
      </c>
      <c r="B27" s="28">
        <v>355</v>
      </c>
      <c r="C27" s="24">
        <v>268</v>
      </c>
      <c r="D27" s="24">
        <v>87</v>
      </c>
      <c r="E27" s="29">
        <f t="shared" si="2"/>
        <v>1.6589560259825227E-2</v>
      </c>
      <c r="F27" s="6">
        <f t="shared" si="2"/>
        <v>1.2523949717276509E-2</v>
      </c>
      <c r="G27" s="6">
        <f t="shared" si="2"/>
        <v>4.0656105425487176E-3</v>
      </c>
    </row>
    <row r="28" spans="1:7">
      <c r="A28" s="4" t="s">
        <v>197</v>
      </c>
      <c r="B28" s="24">
        <v>441</v>
      </c>
      <c r="C28" s="24">
        <v>369</v>
      </c>
      <c r="D28" s="24">
        <v>72</v>
      </c>
      <c r="E28" s="29">
        <f t="shared" si="2"/>
        <v>2.0608439646712464E-2</v>
      </c>
      <c r="F28" s="6">
        <f t="shared" si="2"/>
        <v>1.724379643908594E-2</v>
      </c>
      <c r="G28" s="6">
        <f t="shared" si="2"/>
        <v>3.3646432076265245E-3</v>
      </c>
    </row>
    <row r="29" spans="1:7" ht="41.4">
      <c r="A29" s="30" t="s">
        <v>198</v>
      </c>
      <c r="B29" s="24">
        <v>2918</v>
      </c>
      <c r="C29" s="24">
        <v>2213</v>
      </c>
      <c r="D29" s="24">
        <v>705</v>
      </c>
      <c r="E29" s="29">
        <f t="shared" si="2"/>
        <v>0.13636151222019721</v>
      </c>
      <c r="F29" s="6">
        <f t="shared" si="2"/>
        <v>0.10341604747885415</v>
      </c>
      <c r="G29" s="6">
        <f t="shared" si="2"/>
        <v>3.294546474134305E-2</v>
      </c>
    </row>
    <row r="30" spans="1:7">
      <c r="A30" s="4" t="s">
        <v>12</v>
      </c>
      <c r="B30" s="4">
        <f>SUM(B24:B29)</f>
        <v>21399</v>
      </c>
      <c r="C30" s="4">
        <f>SUM(C24:C29)</f>
        <v>14573</v>
      </c>
      <c r="D30" s="4">
        <f>SUM(D24:D29)</f>
        <v>6826</v>
      </c>
      <c r="E30" s="29">
        <f t="shared" si="2"/>
        <v>1</v>
      </c>
      <c r="F30" s="6">
        <f t="shared" si="2"/>
        <v>0.68101313145474085</v>
      </c>
      <c r="G30" s="6">
        <f t="shared" si="2"/>
        <v>0.31898686854525915</v>
      </c>
    </row>
    <row r="33" spans="1:9">
      <c r="A33" s="2" t="s">
        <v>199</v>
      </c>
    </row>
    <row r="34" spans="1:9">
      <c r="A34" s="2"/>
      <c r="B34" s="134" t="s">
        <v>191</v>
      </c>
      <c r="C34" s="134"/>
      <c r="D34" s="134"/>
      <c r="E34" s="134" t="s">
        <v>146</v>
      </c>
      <c r="F34" s="134"/>
      <c r="G34" s="134"/>
    </row>
    <row r="35" spans="1:9">
      <c r="A35" s="30"/>
      <c r="B35" s="23" t="s">
        <v>182</v>
      </c>
      <c r="C35" s="40" t="s">
        <v>183</v>
      </c>
      <c r="D35" s="40" t="s">
        <v>184</v>
      </c>
      <c r="E35" s="23" t="s">
        <v>182</v>
      </c>
      <c r="F35" s="40" t="s">
        <v>185</v>
      </c>
      <c r="G35" s="40" t="s">
        <v>186</v>
      </c>
    </row>
    <row r="36" spans="1:9" ht="27.6">
      <c r="A36" s="30" t="s">
        <v>211</v>
      </c>
      <c r="B36" s="25">
        <v>194.25</v>
      </c>
      <c r="C36" s="25">
        <v>171.9</v>
      </c>
      <c r="D36" s="25">
        <v>22.35</v>
      </c>
      <c r="E36" s="29">
        <f t="shared" ref="E36:E42" si="3">B36/$B$42</f>
        <v>1.6530578378769378E-2</v>
      </c>
      <c r="F36" s="6">
        <f t="shared" ref="F36:F42" si="4">C36/B36</f>
        <v>0.88494208494208493</v>
      </c>
      <c r="G36" s="6">
        <f t="shared" ref="G36:G42" si="5">D36/B36</f>
        <v>0.11505791505791506</v>
      </c>
    </row>
    <row r="37" spans="1:9">
      <c r="A37" s="4" t="s">
        <v>196</v>
      </c>
      <c r="B37" s="25">
        <v>234.45</v>
      </c>
      <c r="C37" s="25">
        <v>186.1</v>
      </c>
      <c r="D37" s="25">
        <v>48.35</v>
      </c>
      <c r="E37" s="29">
        <f t="shared" si="3"/>
        <v>1.9951578383024353E-2</v>
      </c>
      <c r="F37" s="6">
        <f t="shared" si="4"/>
        <v>0.79377265941565367</v>
      </c>
      <c r="G37" s="6">
        <f t="shared" si="5"/>
        <v>0.20622734058434636</v>
      </c>
    </row>
    <row r="38" spans="1:9">
      <c r="A38" s="4" t="s">
        <v>193</v>
      </c>
      <c r="B38" s="25">
        <v>544.4</v>
      </c>
      <c r="C38" s="25">
        <v>303</v>
      </c>
      <c r="D38" s="25">
        <v>241.4</v>
      </c>
      <c r="E38" s="29">
        <f t="shared" si="3"/>
        <v>4.6328169211850956E-2</v>
      </c>
      <c r="F38" s="6">
        <f t="shared" si="4"/>
        <v>0.5565760470242469</v>
      </c>
      <c r="G38" s="6">
        <f t="shared" si="5"/>
        <v>0.44342395297575316</v>
      </c>
    </row>
    <row r="39" spans="1:9" ht="27.6">
      <c r="A39" s="30" t="s">
        <v>212</v>
      </c>
      <c r="B39" s="25">
        <v>1233.05</v>
      </c>
      <c r="C39" s="25">
        <v>935.8</v>
      </c>
      <c r="D39" s="25">
        <v>297.25</v>
      </c>
      <c r="E39" s="29">
        <f t="shared" si="3"/>
        <v>0.10493194167280093</v>
      </c>
      <c r="F39" s="6">
        <f t="shared" si="4"/>
        <v>0.75893110579457446</v>
      </c>
      <c r="G39" s="6">
        <f t="shared" si="5"/>
        <v>0.24106889420542557</v>
      </c>
    </row>
    <row r="40" spans="1:9">
      <c r="A40" s="4" t="s">
        <v>194</v>
      </c>
      <c r="B40" s="25">
        <v>3818.4</v>
      </c>
      <c r="C40" s="25">
        <v>2538.9499999999998</v>
      </c>
      <c r="D40" s="25">
        <v>1279.45</v>
      </c>
      <c r="E40" s="29">
        <f t="shared" si="3"/>
        <v>0.32494394070266663</v>
      </c>
      <c r="F40" s="6">
        <f t="shared" si="4"/>
        <v>0.66492509951812273</v>
      </c>
      <c r="G40" s="6">
        <f t="shared" si="5"/>
        <v>0.33507490048187721</v>
      </c>
    </row>
    <row r="41" spans="1:9">
      <c r="A41" s="4" t="s">
        <v>195</v>
      </c>
      <c r="B41" s="25">
        <v>5726.4</v>
      </c>
      <c r="C41" s="25">
        <v>3924.25</v>
      </c>
      <c r="D41" s="25">
        <v>1802.15</v>
      </c>
      <c r="E41" s="29">
        <f t="shared" si="3"/>
        <v>0.48731379165088784</v>
      </c>
      <c r="F41" s="6">
        <f t="shared" si="4"/>
        <v>0.68529093322157031</v>
      </c>
      <c r="G41" s="6">
        <f t="shared" si="5"/>
        <v>0.31470906677842975</v>
      </c>
    </row>
    <row r="42" spans="1:9">
      <c r="A42" s="4" t="s">
        <v>12</v>
      </c>
      <c r="B42" s="25">
        <f>SUM(B36:B41)</f>
        <v>11750.949999999999</v>
      </c>
      <c r="C42" s="25">
        <f>SUM(C36:C41)</f>
        <v>8060</v>
      </c>
      <c r="D42" s="25">
        <f>SUM(D36:D41)</f>
        <v>3690.9500000000003</v>
      </c>
      <c r="E42" s="29">
        <f t="shared" si="3"/>
        <v>1</v>
      </c>
      <c r="F42" s="6">
        <f t="shared" si="4"/>
        <v>0.68590199090286319</v>
      </c>
      <c r="G42" s="6">
        <f t="shared" si="5"/>
        <v>0.31409800909713687</v>
      </c>
    </row>
    <row r="44" spans="1:9">
      <c r="A44" s="8"/>
      <c r="B44" s="8"/>
      <c r="C44" s="8"/>
      <c r="D44" s="8"/>
      <c r="E44" s="8"/>
      <c r="F44" s="31"/>
      <c r="G44" s="31"/>
    </row>
    <row r="45" spans="1:9">
      <c r="E45" s="31"/>
      <c r="G45" s="32"/>
    </row>
    <row r="46" spans="1:9" ht="27.6">
      <c r="A46" s="8"/>
      <c r="B46" s="26" t="s">
        <v>254</v>
      </c>
      <c r="C46" s="8"/>
      <c r="D46" s="8"/>
      <c r="E46" s="8"/>
      <c r="G46" s="32"/>
    </row>
    <row r="47" spans="1:9" ht="27.6">
      <c r="A47" s="8"/>
      <c r="B47" s="26" t="s">
        <v>255</v>
      </c>
      <c r="C47" s="8"/>
      <c r="D47" s="8"/>
      <c r="E47" s="8"/>
      <c r="H47" s="32"/>
      <c r="I47" s="32"/>
    </row>
    <row r="48" spans="1:9" ht="27.6">
      <c r="A48" s="8"/>
      <c r="B48" s="26" t="s">
        <v>256</v>
      </c>
      <c r="C48" s="8"/>
      <c r="D48" s="8"/>
      <c r="E48" s="8"/>
      <c r="H48" s="32"/>
      <c r="I48" s="32"/>
    </row>
    <row r="49" spans="1:5" ht="27.6">
      <c r="A49" s="8"/>
      <c r="B49" s="26" t="s">
        <v>257</v>
      </c>
      <c r="C49" s="8"/>
      <c r="D49" s="8"/>
      <c r="E49" s="8"/>
    </row>
    <row r="50" spans="1:5" ht="27.6">
      <c r="A50" s="8"/>
      <c r="B50" s="26" t="s">
        <v>258</v>
      </c>
      <c r="C50" s="8"/>
      <c r="D50" s="8"/>
      <c r="E50" s="8"/>
    </row>
    <row r="51" spans="1:5" ht="27.6">
      <c r="A51" s="33"/>
      <c r="B51" s="26" t="s">
        <v>259</v>
      </c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</sheetData>
  <mergeCells count="8">
    <mergeCell ref="B34:D34"/>
    <mergeCell ref="E34:G34"/>
    <mergeCell ref="B2:D2"/>
    <mergeCell ref="E2:G2"/>
    <mergeCell ref="B11:D11"/>
    <mergeCell ref="E11:G11"/>
    <mergeCell ref="B22:D22"/>
    <mergeCell ref="E22:G2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16"/>
  <sheetViews>
    <sheetView workbookViewId="0">
      <selection activeCell="E125" sqref="E125"/>
    </sheetView>
  </sheetViews>
  <sheetFormatPr defaultColWidth="9.109375" defaultRowHeight="13.8"/>
  <cols>
    <col min="1" max="1" width="12.5546875" style="3" bestFit="1" customWidth="1"/>
    <col min="2" max="2" width="35.88671875" style="3" customWidth="1"/>
    <col min="3" max="3" width="14.44140625" style="3" customWidth="1"/>
    <col min="4" max="4" width="9.109375" style="3"/>
    <col min="5" max="5" width="102.88671875" style="3" bestFit="1" customWidth="1"/>
    <col min="6" max="8" width="9.109375" style="3"/>
    <col min="9" max="9" width="13.33203125" style="3" bestFit="1" customWidth="1"/>
    <col min="10" max="16384" width="9.109375" style="3"/>
  </cols>
  <sheetData>
    <row r="1" spans="1:8">
      <c r="A1" s="55" t="s">
        <v>271</v>
      </c>
      <c r="B1" s="56" t="s">
        <v>272</v>
      </c>
      <c r="C1" s="55" t="s">
        <v>233</v>
      </c>
      <c r="D1" s="56" t="s">
        <v>235</v>
      </c>
      <c r="E1" s="57" t="s">
        <v>200</v>
      </c>
      <c r="F1" s="57" t="s">
        <v>201</v>
      </c>
    </row>
    <row r="2" spans="1:8">
      <c r="A2" s="58">
        <v>1</v>
      </c>
      <c r="B2" s="59" t="s">
        <v>80</v>
      </c>
      <c r="C2" s="41">
        <v>1</v>
      </c>
      <c r="D2" s="42" t="s">
        <v>80</v>
      </c>
      <c r="E2" s="60" t="s">
        <v>234</v>
      </c>
      <c r="H2" s="42"/>
    </row>
    <row r="3" spans="1:8">
      <c r="A3" s="58">
        <v>2</v>
      </c>
      <c r="B3" s="59" t="s">
        <v>99</v>
      </c>
      <c r="C3" s="41">
        <v>2</v>
      </c>
      <c r="D3" s="42" t="s">
        <v>99</v>
      </c>
      <c r="E3" s="60" t="s">
        <v>234</v>
      </c>
      <c r="H3" s="42"/>
    </row>
    <row r="4" spans="1:8">
      <c r="A4" s="58">
        <v>3</v>
      </c>
      <c r="B4" s="59" t="s">
        <v>214</v>
      </c>
      <c r="C4" s="41">
        <v>3</v>
      </c>
      <c r="D4" s="42" t="s">
        <v>23</v>
      </c>
      <c r="E4" s="60" t="s">
        <v>234</v>
      </c>
      <c r="H4" s="42"/>
    </row>
    <row r="5" spans="1:8">
      <c r="A5" s="41">
        <v>4</v>
      </c>
      <c r="B5" s="42" t="s">
        <v>98</v>
      </c>
      <c r="C5" s="41">
        <v>8</v>
      </c>
      <c r="D5" s="42" t="s">
        <v>98</v>
      </c>
      <c r="E5" s="60" t="s">
        <v>234</v>
      </c>
      <c r="H5" s="42"/>
    </row>
    <row r="6" spans="1:8">
      <c r="A6" s="41">
        <v>5</v>
      </c>
      <c r="B6" s="42" t="s">
        <v>114</v>
      </c>
      <c r="C6" s="41">
        <v>4</v>
      </c>
      <c r="D6" s="42" t="s">
        <v>114</v>
      </c>
      <c r="E6" s="60" t="s">
        <v>234</v>
      </c>
      <c r="H6" s="42"/>
    </row>
    <row r="7" spans="1:8">
      <c r="A7" s="41">
        <v>6</v>
      </c>
      <c r="B7" s="42" t="s">
        <v>49</v>
      </c>
      <c r="C7" s="41">
        <v>6</v>
      </c>
      <c r="D7" s="42" t="s">
        <v>49</v>
      </c>
      <c r="E7" s="60" t="s">
        <v>234</v>
      </c>
      <c r="H7" s="42"/>
    </row>
    <row r="8" spans="1:8">
      <c r="A8" s="41">
        <v>7</v>
      </c>
      <c r="B8" s="42" t="s">
        <v>51</v>
      </c>
      <c r="C8" s="41">
        <v>7</v>
      </c>
      <c r="D8" s="42" t="s">
        <v>51</v>
      </c>
      <c r="E8" s="60" t="s">
        <v>234</v>
      </c>
      <c r="H8" s="42"/>
    </row>
    <row r="9" spans="1:8">
      <c r="A9" s="41">
        <v>8</v>
      </c>
      <c r="B9" s="42" t="s">
        <v>137</v>
      </c>
      <c r="C9" s="41">
        <v>5</v>
      </c>
      <c r="D9" s="42" t="s">
        <v>45</v>
      </c>
      <c r="E9" s="60" t="s">
        <v>234</v>
      </c>
      <c r="H9" s="42"/>
    </row>
    <row r="10" spans="1:8">
      <c r="A10" s="41">
        <v>9</v>
      </c>
      <c r="B10" s="42" t="s">
        <v>53</v>
      </c>
      <c r="C10" s="41">
        <v>40</v>
      </c>
      <c r="D10" s="42" t="s">
        <v>53</v>
      </c>
      <c r="E10" s="60" t="s">
        <v>234</v>
      </c>
      <c r="H10" s="42"/>
    </row>
    <row r="11" spans="1:8">
      <c r="A11" s="58">
        <v>10</v>
      </c>
      <c r="B11" s="59" t="s">
        <v>116</v>
      </c>
      <c r="C11" s="41">
        <v>12</v>
      </c>
      <c r="D11" s="42" t="s">
        <v>116</v>
      </c>
      <c r="E11" s="60" t="s">
        <v>234</v>
      </c>
      <c r="H11" s="42"/>
    </row>
    <row r="12" spans="1:8">
      <c r="A12" s="58">
        <v>11</v>
      </c>
      <c r="B12" s="59" t="s">
        <v>32</v>
      </c>
      <c r="C12" s="41">
        <v>10</v>
      </c>
      <c r="D12" s="42" t="s">
        <v>32</v>
      </c>
      <c r="E12" s="60" t="s">
        <v>234</v>
      </c>
      <c r="H12" s="42"/>
    </row>
    <row r="13" spans="1:8">
      <c r="A13" s="41">
        <v>12</v>
      </c>
      <c r="B13" s="42" t="s">
        <v>63</v>
      </c>
      <c r="C13" s="41">
        <v>18</v>
      </c>
      <c r="D13" s="42" t="s">
        <v>63</v>
      </c>
      <c r="E13" s="60" t="s">
        <v>234</v>
      </c>
      <c r="H13" s="42"/>
    </row>
    <row r="14" spans="1:8">
      <c r="A14" s="41">
        <v>13</v>
      </c>
      <c r="B14" s="42" t="s">
        <v>21</v>
      </c>
      <c r="C14" s="41">
        <v>9</v>
      </c>
      <c r="D14" s="42" t="s">
        <v>21</v>
      </c>
      <c r="E14" s="60" t="s">
        <v>234</v>
      </c>
      <c r="H14" s="42"/>
    </row>
    <row r="15" spans="1:8">
      <c r="A15" s="41">
        <v>14</v>
      </c>
      <c r="B15" s="42" t="s">
        <v>65</v>
      </c>
      <c r="C15" s="41">
        <v>14</v>
      </c>
      <c r="D15" s="42" t="s">
        <v>65</v>
      </c>
      <c r="E15" s="60" t="s">
        <v>234</v>
      </c>
      <c r="H15" s="42"/>
    </row>
    <row r="16" spans="1:8">
      <c r="A16" s="41">
        <v>15</v>
      </c>
      <c r="B16" s="42" t="s">
        <v>64</v>
      </c>
      <c r="C16" s="41">
        <v>11</v>
      </c>
      <c r="D16" s="42" t="s">
        <v>64</v>
      </c>
      <c r="E16" s="60" t="s">
        <v>234</v>
      </c>
      <c r="H16" s="42"/>
    </row>
    <row r="17" spans="1:8">
      <c r="A17" s="41">
        <v>16</v>
      </c>
      <c r="B17" s="42" t="s">
        <v>82</v>
      </c>
      <c r="C17" s="41">
        <v>13</v>
      </c>
      <c r="D17" s="42" t="s">
        <v>82</v>
      </c>
      <c r="E17" s="60" t="s">
        <v>234</v>
      </c>
      <c r="H17" s="42"/>
    </row>
    <row r="18" spans="1:8">
      <c r="A18" s="41">
        <v>17</v>
      </c>
      <c r="B18" s="42" t="s">
        <v>19</v>
      </c>
      <c r="C18" s="41">
        <v>22</v>
      </c>
      <c r="D18" s="42" t="s">
        <v>19</v>
      </c>
      <c r="E18" s="60" t="s">
        <v>234</v>
      </c>
      <c r="H18" s="42"/>
    </row>
    <row r="19" spans="1:8">
      <c r="A19" s="41">
        <v>18</v>
      </c>
      <c r="B19" s="42" t="s">
        <v>75</v>
      </c>
      <c r="C19" s="41"/>
      <c r="D19" s="42"/>
      <c r="E19" s="61" t="s">
        <v>239</v>
      </c>
      <c r="H19" s="42"/>
    </row>
    <row r="20" spans="1:8">
      <c r="A20" s="41">
        <v>19</v>
      </c>
      <c r="B20" s="42" t="s">
        <v>36</v>
      </c>
      <c r="C20" s="41">
        <v>15</v>
      </c>
      <c r="D20" s="42" t="s">
        <v>36</v>
      </c>
      <c r="E20" s="60" t="s">
        <v>234</v>
      </c>
      <c r="H20" s="42"/>
    </row>
    <row r="21" spans="1:8">
      <c r="A21" s="41">
        <v>20</v>
      </c>
      <c r="B21" s="42" t="s">
        <v>66</v>
      </c>
      <c r="C21" s="41">
        <v>16</v>
      </c>
      <c r="D21" s="42" t="s">
        <v>66</v>
      </c>
      <c r="E21" s="60" t="s">
        <v>234</v>
      </c>
      <c r="H21" s="42"/>
    </row>
    <row r="22" spans="1:8">
      <c r="A22" s="41">
        <v>21</v>
      </c>
      <c r="B22" s="42" t="s">
        <v>81</v>
      </c>
      <c r="C22" s="41">
        <v>26</v>
      </c>
      <c r="D22" s="42" t="s">
        <v>81</v>
      </c>
      <c r="E22" s="60" t="s">
        <v>234</v>
      </c>
      <c r="H22" s="42"/>
    </row>
    <row r="23" spans="1:8">
      <c r="A23" s="41">
        <v>22</v>
      </c>
      <c r="B23" s="42" t="s">
        <v>100</v>
      </c>
      <c r="C23" s="41">
        <v>21</v>
      </c>
      <c r="D23" s="42" t="s">
        <v>100</v>
      </c>
      <c r="E23" s="60" t="s">
        <v>234</v>
      </c>
      <c r="H23" s="42"/>
    </row>
    <row r="24" spans="1:8">
      <c r="A24" s="41">
        <v>23</v>
      </c>
      <c r="B24" s="42" t="s">
        <v>124</v>
      </c>
      <c r="C24" s="41">
        <v>65</v>
      </c>
      <c r="D24" s="42" t="s">
        <v>124</v>
      </c>
      <c r="E24" s="60" t="s">
        <v>234</v>
      </c>
      <c r="H24" s="42"/>
    </row>
    <row r="25" spans="1:8">
      <c r="A25" s="41">
        <v>24</v>
      </c>
      <c r="B25" s="42" t="s">
        <v>120</v>
      </c>
      <c r="C25" s="41">
        <v>19</v>
      </c>
      <c r="D25" s="42" t="s">
        <v>120</v>
      </c>
      <c r="E25" s="60" t="s">
        <v>234</v>
      </c>
      <c r="H25" s="42"/>
    </row>
    <row r="26" spans="1:8">
      <c r="A26" s="41">
        <v>25</v>
      </c>
      <c r="B26" s="42" t="s">
        <v>67</v>
      </c>
      <c r="C26" s="41">
        <v>17</v>
      </c>
      <c r="D26" s="42" t="s">
        <v>67</v>
      </c>
      <c r="E26" s="60" t="s">
        <v>234</v>
      </c>
      <c r="H26" s="42"/>
    </row>
    <row r="27" spans="1:8">
      <c r="A27" s="41">
        <v>26</v>
      </c>
      <c r="B27" s="42" t="s">
        <v>52</v>
      </c>
      <c r="C27" s="41">
        <v>23</v>
      </c>
      <c r="D27" s="42" t="s">
        <v>52</v>
      </c>
      <c r="E27" s="60" t="s">
        <v>234</v>
      </c>
      <c r="H27" s="42"/>
    </row>
    <row r="28" spans="1:8">
      <c r="A28" s="41">
        <v>27</v>
      </c>
      <c r="B28" s="42" t="s">
        <v>62</v>
      </c>
      <c r="C28" s="41">
        <v>28</v>
      </c>
      <c r="D28" s="42" t="s">
        <v>62</v>
      </c>
      <c r="E28" s="60" t="s">
        <v>234</v>
      </c>
      <c r="H28" s="42"/>
    </row>
    <row r="29" spans="1:8">
      <c r="A29" s="41">
        <v>28</v>
      </c>
      <c r="B29" s="42" t="s">
        <v>215</v>
      </c>
      <c r="C29" s="41">
        <v>73</v>
      </c>
      <c r="D29" s="42" t="s">
        <v>25</v>
      </c>
      <c r="E29" s="60" t="s">
        <v>234</v>
      </c>
      <c r="F29" s="3" t="s">
        <v>240</v>
      </c>
      <c r="H29" s="42"/>
    </row>
    <row r="30" spans="1:8">
      <c r="A30" s="41">
        <v>29</v>
      </c>
      <c r="B30" s="42" t="s">
        <v>54</v>
      </c>
      <c r="C30" s="41">
        <v>37</v>
      </c>
      <c r="D30" s="42" t="s">
        <v>54</v>
      </c>
      <c r="E30" s="60" t="s">
        <v>234</v>
      </c>
      <c r="H30" s="42"/>
    </row>
    <row r="31" spans="1:8">
      <c r="A31" s="41">
        <v>30</v>
      </c>
      <c r="B31" s="42" t="s">
        <v>138</v>
      </c>
      <c r="C31" s="41">
        <v>24</v>
      </c>
      <c r="D31" s="42" t="s">
        <v>138</v>
      </c>
      <c r="E31" s="60" t="s">
        <v>234</v>
      </c>
      <c r="H31" s="42"/>
    </row>
    <row r="32" spans="1:8">
      <c r="A32" s="41">
        <v>31</v>
      </c>
      <c r="B32" s="42" t="s">
        <v>26</v>
      </c>
      <c r="C32" s="41">
        <v>30</v>
      </c>
      <c r="D32" s="42" t="s">
        <v>26</v>
      </c>
      <c r="E32" s="60" t="s">
        <v>234</v>
      </c>
      <c r="H32" s="42"/>
    </row>
    <row r="33" spans="1:8">
      <c r="A33" s="41">
        <v>32</v>
      </c>
      <c r="B33" s="42" t="s">
        <v>102</v>
      </c>
      <c r="C33" s="41"/>
      <c r="D33" s="42"/>
      <c r="E33" s="61" t="s">
        <v>239</v>
      </c>
      <c r="H33" s="42"/>
    </row>
    <row r="34" spans="1:8">
      <c r="A34" s="41">
        <v>33</v>
      </c>
      <c r="B34" s="42" t="s">
        <v>43</v>
      </c>
      <c r="C34" s="41">
        <v>34</v>
      </c>
      <c r="D34" s="42" t="s">
        <v>43</v>
      </c>
      <c r="E34" s="60" t="s">
        <v>234</v>
      </c>
      <c r="H34" s="42"/>
    </row>
    <row r="35" spans="1:8">
      <c r="A35" s="41">
        <v>34</v>
      </c>
      <c r="B35" s="42" t="s">
        <v>48</v>
      </c>
      <c r="C35" s="41">
        <v>20</v>
      </c>
      <c r="D35" s="42" t="s">
        <v>48</v>
      </c>
      <c r="E35" s="60" t="s">
        <v>234</v>
      </c>
      <c r="H35" s="42"/>
    </row>
    <row r="36" spans="1:8">
      <c r="A36" s="41">
        <v>35</v>
      </c>
      <c r="B36" s="42" t="s">
        <v>87</v>
      </c>
      <c r="C36" s="41">
        <v>56</v>
      </c>
      <c r="D36" s="42" t="s">
        <v>87</v>
      </c>
      <c r="E36" s="60" t="s">
        <v>234</v>
      </c>
      <c r="H36" s="42"/>
    </row>
    <row r="37" spans="1:8">
      <c r="A37" s="41">
        <v>36</v>
      </c>
      <c r="B37" s="42" t="s">
        <v>89</v>
      </c>
      <c r="C37" s="41">
        <v>69</v>
      </c>
      <c r="D37" s="42" t="s">
        <v>89</v>
      </c>
      <c r="E37" s="60" t="s">
        <v>234</v>
      </c>
      <c r="H37" s="42"/>
    </row>
    <row r="38" spans="1:8">
      <c r="A38" s="41">
        <v>37</v>
      </c>
      <c r="B38" s="42" t="s">
        <v>122</v>
      </c>
      <c r="C38" s="41">
        <v>35</v>
      </c>
      <c r="D38" s="42" t="s">
        <v>122</v>
      </c>
      <c r="E38" s="60" t="s">
        <v>234</v>
      </c>
      <c r="H38" s="42"/>
    </row>
    <row r="39" spans="1:8">
      <c r="A39" s="41">
        <v>38</v>
      </c>
      <c r="B39" s="42" t="s">
        <v>50</v>
      </c>
      <c r="C39" s="41">
        <v>25</v>
      </c>
      <c r="D39" s="42" t="s">
        <v>50</v>
      </c>
      <c r="E39" s="60" t="s">
        <v>234</v>
      </c>
      <c r="H39" s="42"/>
    </row>
    <row r="40" spans="1:8">
      <c r="A40" s="41">
        <v>39</v>
      </c>
      <c r="B40" s="42" t="s">
        <v>216</v>
      </c>
      <c r="C40" s="41"/>
      <c r="D40" s="42"/>
      <c r="E40" s="61" t="s">
        <v>239</v>
      </c>
      <c r="F40" s="3" t="s">
        <v>241</v>
      </c>
      <c r="H40" s="42"/>
    </row>
    <row r="41" spans="1:8">
      <c r="A41" s="41">
        <v>40</v>
      </c>
      <c r="B41" s="42" t="s">
        <v>28</v>
      </c>
      <c r="C41" s="41">
        <v>46</v>
      </c>
      <c r="D41" s="42" t="s">
        <v>28</v>
      </c>
      <c r="E41" s="60" t="s">
        <v>234</v>
      </c>
      <c r="H41" s="42"/>
    </row>
    <row r="42" spans="1:8">
      <c r="A42" s="41">
        <v>41</v>
      </c>
      <c r="B42" s="42" t="s">
        <v>86</v>
      </c>
      <c r="C42" s="41">
        <v>52</v>
      </c>
      <c r="D42" s="42" t="s">
        <v>86</v>
      </c>
      <c r="E42" s="60" t="s">
        <v>234</v>
      </c>
      <c r="H42" s="42"/>
    </row>
    <row r="43" spans="1:8">
      <c r="A43" s="41">
        <v>42</v>
      </c>
      <c r="B43" s="42" t="s">
        <v>46</v>
      </c>
      <c r="C43" s="41">
        <v>44</v>
      </c>
      <c r="D43" s="42" t="s">
        <v>46</v>
      </c>
      <c r="E43" s="60" t="s">
        <v>234</v>
      </c>
      <c r="H43" s="42"/>
    </row>
    <row r="44" spans="1:8">
      <c r="A44" s="41">
        <v>43</v>
      </c>
      <c r="B44" s="42" t="s">
        <v>141</v>
      </c>
      <c r="C44" s="41">
        <v>32</v>
      </c>
      <c r="D44" s="42" t="s">
        <v>141</v>
      </c>
      <c r="E44" s="60" t="s">
        <v>234</v>
      </c>
      <c r="H44" s="42"/>
    </row>
    <row r="45" spans="1:8">
      <c r="A45" s="41">
        <v>44</v>
      </c>
      <c r="B45" s="42" t="s">
        <v>121</v>
      </c>
      <c r="C45" s="41">
        <v>27</v>
      </c>
      <c r="D45" s="42" t="s">
        <v>121</v>
      </c>
      <c r="E45" s="60" t="s">
        <v>234</v>
      </c>
      <c r="H45" s="42"/>
    </row>
    <row r="46" spans="1:8">
      <c r="A46" s="41">
        <v>45</v>
      </c>
      <c r="B46" s="42" t="s">
        <v>217</v>
      </c>
      <c r="C46" s="41">
        <v>42</v>
      </c>
      <c r="D46" s="42" t="s">
        <v>44</v>
      </c>
      <c r="E46" s="60" t="s">
        <v>234</v>
      </c>
      <c r="H46" s="42"/>
    </row>
    <row r="47" spans="1:8">
      <c r="A47" s="41">
        <v>46</v>
      </c>
      <c r="B47" s="42" t="s">
        <v>38</v>
      </c>
      <c r="C47" s="41">
        <v>41</v>
      </c>
      <c r="D47" s="42" t="s">
        <v>38</v>
      </c>
      <c r="E47" s="60" t="s">
        <v>234</v>
      </c>
      <c r="H47" s="42"/>
    </row>
    <row r="48" spans="1:8">
      <c r="A48" s="41">
        <v>47</v>
      </c>
      <c r="B48" s="42" t="s">
        <v>83</v>
      </c>
      <c r="C48" s="41">
        <v>31</v>
      </c>
      <c r="D48" s="42" t="s">
        <v>83</v>
      </c>
      <c r="E48" s="60" t="s">
        <v>234</v>
      </c>
      <c r="H48" s="42"/>
    </row>
    <row r="49" spans="1:8">
      <c r="A49" s="41">
        <v>48</v>
      </c>
      <c r="B49" s="42" t="s">
        <v>68</v>
      </c>
      <c r="C49" s="41">
        <v>43</v>
      </c>
      <c r="D49" s="42" t="s">
        <v>68</v>
      </c>
      <c r="E49" s="60" t="s">
        <v>234</v>
      </c>
      <c r="H49" s="42"/>
    </row>
    <row r="50" spans="1:8">
      <c r="A50" s="41">
        <v>49</v>
      </c>
      <c r="B50" s="42" t="s">
        <v>71</v>
      </c>
      <c r="C50" s="41">
        <v>92</v>
      </c>
      <c r="D50" s="42" t="s">
        <v>71</v>
      </c>
      <c r="E50" s="60" t="s">
        <v>234</v>
      </c>
      <c r="H50" s="42"/>
    </row>
    <row r="51" spans="1:8">
      <c r="A51" s="41">
        <v>50</v>
      </c>
      <c r="B51" s="42" t="s">
        <v>84</v>
      </c>
      <c r="C51" s="41">
        <v>48</v>
      </c>
      <c r="D51" s="42" t="s">
        <v>84</v>
      </c>
      <c r="E51" s="60" t="s">
        <v>234</v>
      </c>
      <c r="H51" s="42"/>
    </row>
    <row r="52" spans="1:8">
      <c r="A52" s="41">
        <v>51</v>
      </c>
      <c r="B52" s="42" t="s">
        <v>117</v>
      </c>
      <c r="C52" s="41">
        <v>80</v>
      </c>
      <c r="D52" s="42" t="s">
        <v>117</v>
      </c>
      <c r="E52" s="60" t="s">
        <v>234</v>
      </c>
      <c r="H52" s="42"/>
    </row>
    <row r="53" spans="1:8">
      <c r="A53" s="41">
        <v>52</v>
      </c>
      <c r="B53" s="42" t="s">
        <v>210</v>
      </c>
      <c r="C53" s="41">
        <v>55</v>
      </c>
      <c r="D53" s="42" t="s">
        <v>210</v>
      </c>
      <c r="E53" s="60" t="s">
        <v>234</v>
      </c>
      <c r="H53" s="42"/>
    </row>
    <row r="54" spans="1:8">
      <c r="A54" s="41">
        <v>53</v>
      </c>
      <c r="B54" s="42" t="s">
        <v>118</v>
      </c>
      <c r="C54" s="41">
        <v>50</v>
      </c>
      <c r="D54" s="42" t="s">
        <v>118</v>
      </c>
      <c r="E54" s="60" t="s">
        <v>234</v>
      </c>
      <c r="H54" s="42"/>
    </row>
    <row r="55" spans="1:8">
      <c r="A55" s="41">
        <v>54</v>
      </c>
      <c r="B55" s="42" t="s">
        <v>61</v>
      </c>
      <c r="C55" s="41">
        <v>47</v>
      </c>
      <c r="D55" s="42" t="s">
        <v>61</v>
      </c>
      <c r="E55" s="60" t="s">
        <v>234</v>
      </c>
      <c r="H55" s="42"/>
    </row>
    <row r="56" spans="1:8">
      <c r="A56" s="41">
        <v>55</v>
      </c>
      <c r="B56" s="42" t="s">
        <v>60</v>
      </c>
      <c r="C56" s="41">
        <v>38</v>
      </c>
      <c r="D56" s="42" t="s">
        <v>60</v>
      </c>
      <c r="E56" s="60" t="s">
        <v>234</v>
      </c>
      <c r="H56" s="42"/>
    </row>
    <row r="57" spans="1:8">
      <c r="A57" s="41">
        <v>56</v>
      </c>
      <c r="B57" s="42" t="s">
        <v>59</v>
      </c>
      <c r="C57" s="41">
        <v>83</v>
      </c>
      <c r="D57" s="42" t="s">
        <v>59</v>
      </c>
      <c r="E57" s="60" t="s">
        <v>234</v>
      </c>
      <c r="H57" s="42"/>
    </row>
    <row r="58" spans="1:8">
      <c r="A58" s="58">
        <v>57</v>
      </c>
      <c r="B58" s="59" t="s">
        <v>20</v>
      </c>
      <c r="C58" s="41">
        <v>49</v>
      </c>
      <c r="D58" s="42" t="s">
        <v>20</v>
      </c>
      <c r="E58" s="60" t="s">
        <v>234</v>
      </c>
      <c r="H58" s="42"/>
    </row>
    <row r="59" spans="1:8">
      <c r="A59" s="41">
        <v>58</v>
      </c>
      <c r="B59" s="42" t="s">
        <v>139</v>
      </c>
      <c r="C59" s="41">
        <v>29</v>
      </c>
      <c r="D59" s="42" t="s">
        <v>139</v>
      </c>
      <c r="E59" s="60" t="s">
        <v>234</v>
      </c>
      <c r="H59" s="42"/>
    </row>
    <row r="60" spans="1:8">
      <c r="A60" s="41">
        <v>59</v>
      </c>
      <c r="B60" s="42" t="s">
        <v>31</v>
      </c>
      <c r="C60" s="41"/>
      <c r="D60" s="42"/>
      <c r="E60" s="61" t="s">
        <v>239</v>
      </c>
      <c r="H60" s="42"/>
    </row>
    <row r="61" spans="1:8">
      <c r="A61" s="41">
        <v>60</v>
      </c>
      <c r="B61" s="42" t="s">
        <v>123</v>
      </c>
      <c r="C61" s="41">
        <v>45</v>
      </c>
      <c r="D61" s="42" t="s">
        <v>123</v>
      </c>
      <c r="E61" s="60" t="s">
        <v>234</v>
      </c>
      <c r="H61" s="42"/>
    </row>
    <row r="62" spans="1:8">
      <c r="A62" s="41">
        <v>61</v>
      </c>
      <c r="B62" s="42" t="s">
        <v>39</v>
      </c>
      <c r="C62" s="41">
        <v>64</v>
      </c>
      <c r="D62" s="42" t="s">
        <v>39</v>
      </c>
      <c r="E62" s="60" t="s">
        <v>234</v>
      </c>
      <c r="H62" s="42"/>
    </row>
    <row r="63" spans="1:8">
      <c r="A63" s="41">
        <v>62</v>
      </c>
      <c r="B63" s="42" t="s">
        <v>85</v>
      </c>
      <c r="C63" s="41">
        <v>51</v>
      </c>
      <c r="D63" s="42" t="s">
        <v>85</v>
      </c>
      <c r="E63" s="60" t="s">
        <v>234</v>
      </c>
      <c r="H63" s="42"/>
    </row>
    <row r="64" spans="1:8">
      <c r="A64" s="41">
        <v>63</v>
      </c>
      <c r="B64" s="42" t="s">
        <v>69</v>
      </c>
      <c r="C64" s="41">
        <v>62</v>
      </c>
      <c r="D64" s="42" t="s">
        <v>69</v>
      </c>
      <c r="E64" s="60" t="s">
        <v>234</v>
      </c>
      <c r="H64" s="42"/>
    </row>
    <row r="65" spans="1:8">
      <c r="A65" s="41">
        <v>64</v>
      </c>
      <c r="B65" s="42" t="s">
        <v>97</v>
      </c>
      <c r="C65" s="41">
        <v>54</v>
      </c>
      <c r="D65" s="42" t="s">
        <v>97</v>
      </c>
      <c r="E65" s="60" t="s">
        <v>234</v>
      </c>
      <c r="H65" s="42"/>
    </row>
    <row r="66" spans="1:8">
      <c r="A66" s="41">
        <v>65</v>
      </c>
      <c r="B66" s="42" t="s">
        <v>27</v>
      </c>
      <c r="C66" s="41">
        <v>77</v>
      </c>
      <c r="D66" s="42" t="s">
        <v>27</v>
      </c>
      <c r="E66" s="60" t="s">
        <v>234</v>
      </c>
      <c r="H66" s="42"/>
    </row>
    <row r="67" spans="1:8">
      <c r="A67" s="41">
        <v>66</v>
      </c>
      <c r="B67" s="42" t="s">
        <v>127</v>
      </c>
      <c r="C67" s="41">
        <v>72</v>
      </c>
      <c r="D67" s="42" t="s">
        <v>127</v>
      </c>
      <c r="E67" s="60" t="s">
        <v>234</v>
      </c>
      <c r="H67" s="42"/>
    </row>
    <row r="68" spans="1:8">
      <c r="A68" s="41">
        <v>67</v>
      </c>
      <c r="B68" s="42" t="s">
        <v>142</v>
      </c>
      <c r="C68" s="41">
        <v>79</v>
      </c>
      <c r="D68" s="42" t="s">
        <v>142</v>
      </c>
      <c r="E68" s="60" t="s">
        <v>234</v>
      </c>
      <c r="H68" s="42"/>
    </row>
    <row r="69" spans="1:8">
      <c r="A69" s="41">
        <v>68</v>
      </c>
      <c r="B69" s="42" t="s">
        <v>88</v>
      </c>
      <c r="C69" s="41">
        <v>59</v>
      </c>
      <c r="D69" s="42" t="s">
        <v>88</v>
      </c>
      <c r="E69" s="60" t="s">
        <v>234</v>
      </c>
      <c r="H69" s="42"/>
    </row>
    <row r="70" spans="1:8">
      <c r="A70" s="41">
        <v>69</v>
      </c>
      <c r="B70" s="42" t="s">
        <v>133</v>
      </c>
      <c r="C70" s="41">
        <v>63</v>
      </c>
      <c r="D70" s="42" t="s">
        <v>133</v>
      </c>
      <c r="E70" s="60" t="s">
        <v>234</v>
      </c>
      <c r="H70" s="42"/>
    </row>
    <row r="71" spans="1:8">
      <c r="A71" s="41">
        <v>70</v>
      </c>
      <c r="B71" s="42" t="s">
        <v>219</v>
      </c>
      <c r="C71" s="41"/>
      <c r="D71" s="42"/>
      <c r="E71" s="61" t="s">
        <v>239</v>
      </c>
      <c r="H71" s="42"/>
    </row>
    <row r="72" spans="1:8">
      <c r="A72" s="41">
        <v>71</v>
      </c>
      <c r="B72" s="42" t="s">
        <v>205</v>
      </c>
      <c r="C72" s="41"/>
      <c r="D72" s="42"/>
      <c r="E72" s="61" t="s">
        <v>239</v>
      </c>
      <c r="H72" s="42"/>
    </row>
    <row r="73" spans="1:8">
      <c r="A73" s="41">
        <v>72</v>
      </c>
      <c r="B73" s="42" t="s">
        <v>220</v>
      </c>
      <c r="C73" s="41">
        <v>66</v>
      </c>
      <c r="D73" s="42" t="s">
        <v>220</v>
      </c>
      <c r="E73" s="60" t="s">
        <v>234</v>
      </c>
      <c r="H73" s="42"/>
    </row>
    <row r="74" spans="1:8">
      <c r="A74" s="41">
        <v>73</v>
      </c>
      <c r="B74" s="42" t="s">
        <v>70</v>
      </c>
      <c r="C74" s="41">
        <v>76</v>
      </c>
      <c r="D74" s="42" t="s">
        <v>70</v>
      </c>
      <c r="E74" s="60" t="s">
        <v>234</v>
      </c>
      <c r="H74" s="42"/>
    </row>
    <row r="75" spans="1:8">
      <c r="A75" s="41">
        <v>74</v>
      </c>
      <c r="B75" s="42" t="s">
        <v>90</v>
      </c>
      <c r="C75" s="41">
        <v>78</v>
      </c>
      <c r="D75" s="42" t="s">
        <v>90</v>
      </c>
      <c r="E75" s="60" t="s">
        <v>234</v>
      </c>
      <c r="H75" s="42"/>
    </row>
    <row r="76" spans="1:8">
      <c r="A76" s="41">
        <v>75</v>
      </c>
      <c r="B76" s="42" t="s">
        <v>42</v>
      </c>
      <c r="C76" s="41">
        <v>68</v>
      </c>
      <c r="D76" s="42" t="s">
        <v>42</v>
      </c>
      <c r="E76" s="60" t="s">
        <v>234</v>
      </c>
      <c r="H76" s="42"/>
    </row>
    <row r="77" spans="1:8">
      <c r="A77" s="41">
        <v>76</v>
      </c>
      <c r="B77" s="42" t="s">
        <v>18</v>
      </c>
      <c r="C77" s="41">
        <v>67</v>
      </c>
      <c r="D77" s="42" t="s">
        <v>18</v>
      </c>
      <c r="E77" s="60" t="s">
        <v>234</v>
      </c>
      <c r="H77" s="42"/>
    </row>
    <row r="78" spans="1:8">
      <c r="A78" s="41">
        <v>77</v>
      </c>
      <c r="B78" s="42" t="s">
        <v>56</v>
      </c>
      <c r="C78" s="41">
        <v>57</v>
      </c>
      <c r="D78" s="42" t="s">
        <v>56</v>
      </c>
      <c r="E78" s="60" t="s">
        <v>234</v>
      </c>
      <c r="H78" s="42"/>
    </row>
    <row r="79" spans="1:8">
      <c r="A79" s="41">
        <v>78</v>
      </c>
      <c r="B79" s="42" t="s">
        <v>29</v>
      </c>
      <c r="C79" s="41">
        <v>58</v>
      </c>
      <c r="D79" s="42" t="s">
        <v>29</v>
      </c>
      <c r="E79" s="60" t="s">
        <v>234</v>
      </c>
      <c r="H79" s="42"/>
    </row>
    <row r="80" spans="1:8">
      <c r="A80" s="41">
        <v>79</v>
      </c>
      <c r="B80" s="42" t="s">
        <v>203</v>
      </c>
      <c r="C80" s="41"/>
      <c r="D80" s="42"/>
      <c r="E80" s="61" t="s">
        <v>239</v>
      </c>
      <c r="H80" s="42"/>
    </row>
    <row r="81" spans="1:8">
      <c r="A81" s="41">
        <v>80</v>
      </c>
      <c r="B81" s="42" t="s">
        <v>103</v>
      </c>
      <c r="C81" s="41"/>
      <c r="D81" s="42"/>
      <c r="E81" s="61" t="s">
        <v>239</v>
      </c>
      <c r="F81" s="3" t="s">
        <v>242</v>
      </c>
      <c r="H81" s="42"/>
    </row>
    <row r="82" spans="1:8">
      <c r="A82" s="41">
        <v>81</v>
      </c>
      <c r="B82" s="42" t="s">
        <v>101</v>
      </c>
      <c r="C82" s="41">
        <v>86</v>
      </c>
      <c r="D82" s="42" t="s">
        <v>101</v>
      </c>
      <c r="E82" s="60" t="s">
        <v>234</v>
      </c>
      <c r="H82" s="42"/>
    </row>
    <row r="83" spans="1:8">
      <c r="A83" s="41">
        <v>82</v>
      </c>
      <c r="B83" s="42" t="s">
        <v>119</v>
      </c>
      <c r="C83" s="41">
        <v>53</v>
      </c>
      <c r="D83" s="42" t="s">
        <v>119</v>
      </c>
      <c r="E83" s="60" t="s">
        <v>234</v>
      </c>
      <c r="H83" s="42"/>
    </row>
    <row r="84" spans="1:8">
      <c r="A84" s="41">
        <v>83</v>
      </c>
      <c r="B84" s="42" t="s">
        <v>22</v>
      </c>
      <c r="C84" s="41">
        <v>96</v>
      </c>
      <c r="D84" s="42" t="s">
        <v>22</v>
      </c>
      <c r="E84" s="60" t="s">
        <v>234</v>
      </c>
      <c r="H84" s="42"/>
    </row>
    <row r="85" spans="1:8">
      <c r="A85" s="41">
        <v>84</v>
      </c>
      <c r="B85" s="42" t="s">
        <v>33</v>
      </c>
      <c r="C85" s="41">
        <v>81</v>
      </c>
      <c r="D85" s="42" t="s">
        <v>33</v>
      </c>
      <c r="E85" s="60" t="s">
        <v>234</v>
      </c>
      <c r="H85" s="42"/>
    </row>
    <row r="86" spans="1:8">
      <c r="A86" s="41">
        <v>85</v>
      </c>
      <c r="B86" s="42" t="s">
        <v>111</v>
      </c>
      <c r="C86" s="41"/>
      <c r="D86" s="42"/>
      <c r="E86" s="61" t="s">
        <v>239</v>
      </c>
      <c r="H86" s="42"/>
    </row>
    <row r="87" spans="1:8">
      <c r="A87" s="41">
        <v>86</v>
      </c>
      <c r="B87" s="42" t="s">
        <v>134</v>
      </c>
      <c r="C87" s="41">
        <v>75</v>
      </c>
      <c r="D87" s="42" t="s">
        <v>134</v>
      </c>
      <c r="E87" s="60" t="s">
        <v>234</v>
      </c>
      <c r="H87" s="42"/>
    </row>
    <row r="88" spans="1:8">
      <c r="A88" s="41">
        <v>87</v>
      </c>
      <c r="B88" s="42" t="s">
        <v>40</v>
      </c>
      <c r="C88" s="41">
        <v>74</v>
      </c>
      <c r="D88" s="42" t="s">
        <v>40</v>
      </c>
      <c r="E88" s="60" t="s">
        <v>234</v>
      </c>
      <c r="H88" s="42"/>
    </row>
    <row r="89" spans="1:8">
      <c r="A89" s="41">
        <v>88</v>
      </c>
      <c r="B89" s="42" t="s">
        <v>115</v>
      </c>
      <c r="C89" s="41">
        <v>33</v>
      </c>
      <c r="D89" s="42" t="s">
        <v>115</v>
      </c>
      <c r="E89" s="60" t="s">
        <v>234</v>
      </c>
      <c r="H89" s="42"/>
    </row>
    <row r="90" spans="1:8">
      <c r="A90" s="41">
        <v>89</v>
      </c>
      <c r="B90" s="42" t="s">
        <v>221</v>
      </c>
      <c r="C90" s="41"/>
      <c r="D90" s="42"/>
      <c r="E90" s="61" t="s">
        <v>239</v>
      </c>
      <c r="H90" s="42"/>
    </row>
    <row r="91" spans="1:8">
      <c r="A91" s="41">
        <v>90</v>
      </c>
      <c r="B91" s="42" t="s">
        <v>222</v>
      </c>
      <c r="C91" s="41"/>
      <c r="D91" s="42"/>
      <c r="E91" s="61" t="s">
        <v>239</v>
      </c>
      <c r="H91" s="42"/>
    </row>
    <row r="92" spans="1:8">
      <c r="A92" s="41">
        <v>91</v>
      </c>
      <c r="B92" s="42" t="s">
        <v>79</v>
      </c>
      <c r="C92" s="41"/>
      <c r="D92" s="42"/>
      <c r="E92" s="61" t="s">
        <v>239</v>
      </c>
      <c r="H92" s="42"/>
    </row>
    <row r="93" spans="1:8">
      <c r="A93" s="41">
        <v>92</v>
      </c>
      <c r="B93" s="42" t="s">
        <v>232</v>
      </c>
      <c r="C93" s="41"/>
      <c r="D93" s="42"/>
      <c r="E93" s="61" t="s">
        <v>239</v>
      </c>
      <c r="H93" s="42"/>
    </row>
    <row r="94" spans="1:8">
      <c r="A94" s="41">
        <v>93</v>
      </c>
      <c r="B94" s="42" t="s">
        <v>223</v>
      </c>
      <c r="C94" s="41"/>
      <c r="D94" s="42"/>
      <c r="E94" s="61" t="s">
        <v>239</v>
      </c>
      <c r="H94" s="42"/>
    </row>
    <row r="95" spans="1:8">
      <c r="A95" s="41">
        <v>94</v>
      </c>
      <c r="B95" s="42" t="s">
        <v>55</v>
      </c>
      <c r="C95" s="41">
        <v>61</v>
      </c>
      <c r="D95" s="42" t="s">
        <v>55</v>
      </c>
      <c r="E95" s="60" t="s">
        <v>234</v>
      </c>
      <c r="H95" s="42"/>
    </row>
    <row r="96" spans="1:8">
      <c r="A96" s="41">
        <v>95</v>
      </c>
      <c r="B96" s="42" t="s">
        <v>74</v>
      </c>
      <c r="C96" s="41">
        <v>99</v>
      </c>
      <c r="D96" s="42" t="s">
        <v>74</v>
      </c>
      <c r="E96" s="60" t="s">
        <v>234</v>
      </c>
      <c r="H96" s="42"/>
    </row>
    <row r="97" spans="1:8">
      <c r="A97" s="41">
        <v>96</v>
      </c>
      <c r="B97" s="42" t="s">
        <v>92</v>
      </c>
      <c r="C97" s="41">
        <v>90</v>
      </c>
      <c r="D97" s="42" t="s">
        <v>92</v>
      </c>
      <c r="E97" s="60" t="s">
        <v>234</v>
      </c>
      <c r="H97" s="42"/>
    </row>
    <row r="98" spans="1:8">
      <c r="A98" s="41">
        <v>97</v>
      </c>
      <c r="B98" s="42" t="s">
        <v>224</v>
      </c>
      <c r="C98" s="41">
        <v>70</v>
      </c>
      <c r="D98" s="42" t="s">
        <v>135</v>
      </c>
      <c r="E98" s="60" t="s">
        <v>234</v>
      </c>
      <c r="F98" s="3" t="s">
        <v>238</v>
      </c>
      <c r="H98" s="42"/>
    </row>
    <row r="99" spans="1:8">
      <c r="A99" s="41">
        <v>98</v>
      </c>
      <c r="B99" s="42" t="s">
        <v>225</v>
      </c>
      <c r="C99" s="41"/>
      <c r="D99" s="42"/>
      <c r="E99" s="61" t="s">
        <v>239</v>
      </c>
      <c r="H99" s="42"/>
    </row>
    <row r="100" spans="1:8">
      <c r="A100" s="41">
        <v>99</v>
      </c>
      <c r="B100" s="42" t="s">
        <v>47</v>
      </c>
      <c r="C100" s="41">
        <v>85</v>
      </c>
      <c r="D100" s="42" t="s">
        <v>47</v>
      </c>
      <c r="E100" s="60" t="s">
        <v>234</v>
      </c>
      <c r="H100" s="42"/>
    </row>
    <row r="101" spans="1:8">
      <c r="A101" s="41">
        <v>100</v>
      </c>
      <c r="B101" s="42" t="s">
        <v>94</v>
      </c>
      <c r="C101" s="41">
        <v>100</v>
      </c>
      <c r="D101" s="42" t="s">
        <v>94</v>
      </c>
      <c r="E101" s="60" t="s">
        <v>234</v>
      </c>
      <c r="H101" s="43"/>
    </row>
    <row r="102" spans="1:8">
      <c r="A102" s="62"/>
      <c r="B102" s="63"/>
      <c r="C102" s="41">
        <v>88</v>
      </c>
      <c r="D102" s="42" t="s">
        <v>37</v>
      </c>
      <c r="E102" s="64" t="s">
        <v>236</v>
      </c>
    </row>
    <row r="103" spans="1:8">
      <c r="A103" s="62"/>
      <c r="B103" s="63"/>
      <c r="C103" s="41">
        <v>39</v>
      </c>
      <c r="D103" s="42" t="s">
        <v>35</v>
      </c>
      <c r="E103" s="64" t="s">
        <v>236</v>
      </c>
    </row>
    <row r="104" spans="1:8">
      <c r="A104" s="62"/>
      <c r="B104" s="63"/>
      <c r="C104" s="41">
        <v>98</v>
      </c>
      <c r="D104" s="42" t="s">
        <v>73</v>
      </c>
      <c r="E104" s="64" t="s">
        <v>236</v>
      </c>
    </row>
    <row r="105" spans="1:8">
      <c r="A105" s="63"/>
      <c r="B105" s="63"/>
      <c r="C105" s="41">
        <v>87</v>
      </c>
      <c r="D105" s="42" t="s">
        <v>91</v>
      </c>
      <c r="E105" s="64" t="s">
        <v>236</v>
      </c>
    </row>
    <row r="106" spans="1:8">
      <c r="A106" s="63"/>
      <c r="B106" s="63"/>
      <c r="C106" s="41">
        <v>60</v>
      </c>
      <c r="D106" s="42" t="s">
        <v>34</v>
      </c>
      <c r="E106" s="65" t="s">
        <v>234</v>
      </c>
      <c r="F106" s="3" t="s">
        <v>237</v>
      </c>
    </row>
    <row r="107" spans="1:8">
      <c r="A107" s="41"/>
      <c r="B107" s="42"/>
      <c r="C107" s="41">
        <v>82</v>
      </c>
      <c r="D107" s="42" t="s">
        <v>132</v>
      </c>
      <c r="E107" s="64" t="s">
        <v>236</v>
      </c>
    </row>
    <row r="108" spans="1:8">
      <c r="A108" s="63"/>
      <c r="B108" s="63"/>
      <c r="C108" s="41">
        <v>93</v>
      </c>
      <c r="D108" s="42" t="s">
        <v>143</v>
      </c>
      <c r="E108" s="64" t="s">
        <v>236</v>
      </c>
    </row>
    <row r="109" spans="1:8">
      <c r="A109" s="41"/>
      <c r="B109" s="42"/>
      <c r="C109" s="41">
        <v>94</v>
      </c>
      <c r="D109" s="42" t="s">
        <v>76</v>
      </c>
      <c r="E109" s="64" t="s">
        <v>236</v>
      </c>
    </row>
    <row r="110" spans="1:8">
      <c r="A110" s="41"/>
      <c r="B110" s="42"/>
      <c r="C110" s="41">
        <v>89</v>
      </c>
      <c r="D110" s="42" t="s">
        <v>58</v>
      </c>
      <c r="E110" s="64" t="s">
        <v>236</v>
      </c>
    </row>
    <row r="111" spans="1:8">
      <c r="A111" s="41"/>
      <c r="B111" s="42"/>
      <c r="C111" s="41">
        <v>84</v>
      </c>
      <c r="D111" s="42" t="s">
        <v>57</v>
      </c>
      <c r="E111" s="64" t="s">
        <v>236</v>
      </c>
    </row>
    <row r="112" spans="1:8">
      <c r="A112" s="41"/>
      <c r="B112" s="42"/>
      <c r="C112" s="58">
        <v>95</v>
      </c>
      <c r="D112" s="59" t="s">
        <v>93</v>
      </c>
      <c r="E112" s="64" t="s">
        <v>236</v>
      </c>
    </row>
    <row r="113" spans="1:5">
      <c r="A113" s="41"/>
      <c r="B113" s="42"/>
      <c r="C113" s="41">
        <v>97</v>
      </c>
      <c r="D113" s="42" t="s">
        <v>30</v>
      </c>
      <c r="E113" s="64" t="s">
        <v>236</v>
      </c>
    </row>
    <row r="114" spans="1:5">
      <c r="A114" s="41"/>
      <c r="B114" s="42"/>
      <c r="C114" s="41">
        <v>91</v>
      </c>
      <c r="D114" s="42" t="s">
        <v>72</v>
      </c>
      <c r="E114" s="64" t="s">
        <v>236</v>
      </c>
    </row>
    <row r="115" spans="1:5">
      <c r="A115" s="41"/>
      <c r="B115" s="42"/>
      <c r="C115" s="41">
        <v>71</v>
      </c>
      <c r="D115" s="42" t="s">
        <v>131</v>
      </c>
      <c r="E115" s="64" t="s">
        <v>236</v>
      </c>
    </row>
    <row r="116" spans="1:5">
      <c r="A116" s="41"/>
      <c r="B116" s="42"/>
      <c r="C116" s="41">
        <v>36</v>
      </c>
      <c r="D116" s="42" t="s">
        <v>140</v>
      </c>
      <c r="E116" s="64" t="s">
        <v>236</v>
      </c>
    </row>
  </sheetData>
  <autoFilter ref="A1:F1">
    <sortState ref="A2:F116">
      <sortCondition ref="A1"/>
    </sortState>
  </autoFilter>
  <conditionalFormatting sqref="E1">
    <cfRule type="containsText" dxfId="254" priority="51" operator="containsText" text="novo">
      <formula>NOT(ISERROR(SEARCH("novo",E1)))</formula>
    </cfRule>
    <cfRule type="containsText" dxfId="253" priority="52" operator="containsText" text="mantém-se">
      <formula>NOT(ISERROR(SEARCH("mantém-se",E1)))</formula>
    </cfRule>
    <cfRule type="containsText" dxfId="252" priority="53" operator="containsText" text="saiu">
      <formula>NOT(ISERROR(SEARCH("saiu",E1)))</formula>
    </cfRule>
  </conditionalFormatting>
  <conditionalFormatting sqref="A5:A10 A13:A24 A27:A57 A59:A116">
    <cfRule type="expression" dxfId="251" priority="81">
      <formula>#REF!="S"</formula>
    </cfRule>
    <cfRule type="expression" dxfId="250" priority="82">
      <formula>#REF!="N"</formula>
    </cfRule>
    <cfRule type="expression" dxfId="249" priority="83">
      <formula>#REF!="NR"</formula>
    </cfRule>
    <cfRule type="expression" dxfId="248" priority="84">
      <formula>#REF!="NR"</formula>
    </cfRule>
    <cfRule type="expression" dxfId="247" priority="85">
      <formula>#REF!="N"</formula>
    </cfRule>
    <cfRule type="expression" dxfId="246" priority="86">
      <formula>#REF!="S"</formula>
    </cfRule>
  </conditionalFormatting>
  <conditionalFormatting sqref="B5:B7 B94:B97 B100:B102 B105:B107 B46:B51 B67:B71">
    <cfRule type="expression" dxfId="245" priority="87">
      <formula>D2="Não"</formula>
    </cfRule>
  </conditionalFormatting>
  <conditionalFormatting sqref="D3:D13">
    <cfRule type="expression" dxfId="244" priority="31">
      <formula>I3="Não"</formula>
    </cfRule>
  </conditionalFormatting>
  <conditionalFormatting sqref="D2">
    <cfRule type="expression" dxfId="243" priority="32">
      <formula>I2="Não"</formula>
    </cfRule>
  </conditionalFormatting>
  <conditionalFormatting sqref="B9 B81:B85 B91:B93 B103:B104 B65:B66 B72:B73 B22:B24 B42:B45">
    <cfRule type="expression" dxfId="242" priority="102">
      <formula>D5="Não"</formula>
    </cfRule>
  </conditionalFormatting>
  <conditionalFormatting sqref="D62:D76">
    <cfRule type="expression" dxfId="241" priority="120">
      <formula>I52="Não"</formula>
    </cfRule>
  </conditionalFormatting>
  <conditionalFormatting sqref="B13:B19 B29:B31 B36:B39">
    <cfRule type="expression" dxfId="240" priority="136">
      <formula>D7="Não"</formula>
    </cfRule>
  </conditionalFormatting>
  <conditionalFormatting sqref="B61">
    <cfRule type="expression" dxfId="239" priority="152">
      <formula>D6="Não"</formula>
    </cfRule>
  </conditionalFormatting>
  <conditionalFormatting sqref="B108 B52 B98:B99 B113">
    <cfRule type="expression" dxfId="238" priority="156">
      <formula>D50="Não"</formula>
    </cfRule>
  </conditionalFormatting>
  <conditionalFormatting sqref="D15:D21">
    <cfRule type="expression" dxfId="237" priority="162">
      <formula>I14="Não"</formula>
    </cfRule>
  </conditionalFormatting>
  <conditionalFormatting sqref="B74:B80 B86:B90 B20:B21">
    <cfRule type="expression" dxfId="236" priority="175">
      <formula>D15="Não"</formula>
    </cfRule>
  </conditionalFormatting>
  <conditionalFormatting sqref="D25:D29">
    <cfRule type="expression" dxfId="235" priority="184">
      <formula>I22="Não"</formula>
    </cfRule>
  </conditionalFormatting>
  <conditionalFormatting sqref="D22">
    <cfRule type="expression" dxfId="234" priority="202">
      <formula>I21="Não"</formula>
    </cfRule>
  </conditionalFormatting>
  <conditionalFormatting sqref="A25">
    <cfRule type="expression" dxfId="233" priority="23">
      <formula>#REF!="S"</formula>
    </cfRule>
    <cfRule type="expression" dxfId="232" priority="24">
      <formula>#REF!="N"</formula>
    </cfRule>
    <cfRule type="expression" dxfId="231" priority="25">
      <formula>#REF!="NR"</formula>
    </cfRule>
    <cfRule type="expression" dxfId="230" priority="26">
      <formula>#REF!="NR"</formula>
    </cfRule>
    <cfRule type="expression" dxfId="229" priority="27">
      <formula>#REF!="N"</formula>
    </cfRule>
    <cfRule type="expression" dxfId="228" priority="28">
      <formula>#REF!="S"</formula>
    </cfRule>
  </conditionalFormatting>
  <conditionalFormatting sqref="B25">
    <cfRule type="expression" dxfId="227" priority="29">
      <formula>#REF!="Não"</formula>
    </cfRule>
  </conditionalFormatting>
  <conditionalFormatting sqref="B28">
    <cfRule type="expression" dxfId="226" priority="217">
      <formula>D21="Não"</formula>
    </cfRule>
  </conditionalFormatting>
  <conditionalFormatting sqref="A26">
    <cfRule type="expression" dxfId="225" priority="7">
      <formula>#REF!="S"</formula>
    </cfRule>
    <cfRule type="expression" dxfId="224" priority="8">
      <formula>#REF!="N"</formula>
    </cfRule>
    <cfRule type="expression" dxfId="223" priority="9">
      <formula>#REF!="NR"</formula>
    </cfRule>
    <cfRule type="expression" dxfId="222" priority="10">
      <formula>#REF!="NR"</formula>
    </cfRule>
    <cfRule type="expression" dxfId="221" priority="11">
      <formula>#REF!="N"</formula>
    </cfRule>
    <cfRule type="expression" dxfId="220" priority="12">
      <formula>#REF!="S"</formula>
    </cfRule>
  </conditionalFormatting>
  <conditionalFormatting sqref="D40:D41">
    <cfRule type="expression" dxfId="219" priority="226">
      <formula>I36="Não"</formula>
    </cfRule>
  </conditionalFormatting>
  <conditionalFormatting sqref="D49">
    <cfRule type="expression" dxfId="218" priority="248">
      <formula>I42="Não"</formula>
    </cfRule>
  </conditionalFormatting>
  <conditionalFormatting sqref="D42">
    <cfRule type="expression" dxfId="217" priority="268">
      <formula>I38="Não"</formula>
    </cfRule>
  </conditionalFormatting>
  <conditionalFormatting sqref="D50:D52 D61">
    <cfRule type="expression" dxfId="216" priority="290">
      <formula>I42="Não"</formula>
    </cfRule>
  </conditionalFormatting>
  <conditionalFormatting sqref="B62">
    <cfRule type="expression" dxfId="215" priority="303">
      <formula>D60="Não"</formula>
    </cfRule>
  </conditionalFormatting>
  <conditionalFormatting sqref="D53:D60">
    <cfRule type="expression" dxfId="214" priority="312">
      <formula>I45="Não"</formula>
    </cfRule>
  </conditionalFormatting>
  <conditionalFormatting sqref="B53:B57 B115:B116">
    <cfRule type="expression" dxfId="213" priority="357">
      <formula>D53="Não"</formula>
    </cfRule>
  </conditionalFormatting>
  <conditionalFormatting sqref="D77:D82">
    <cfRule type="expression" dxfId="212" priority="365">
      <formula>I66="Não"</formula>
    </cfRule>
  </conditionalFormatting>
  <conditionalFormatting sqref="D83:D86">
    <cfRule type="expression" dxfId="211" priority="397">
      <formula>I71="Não"</formula>
    </cfRule>
  </conditionalFormatting>
  <conditionalFormatting sqref="D87:D90">
    <cfRule type="expression" dxfId="210" priority="417">
      <formula>I74="Não"</formula>
    </cfRule>
  </conditionalFormatting>
  <conditionalFormatting sqref="D91:D95">
    <cfRule type="expression" dxfId="209" priority="437">
      <formula>I77="Não"</formula>
    </cfRule>
  </conditionalFormatting>
  <conditionalFormatting sqref="D96:D101">
    <cfRule type="expression" dxfId="208" priority="457">
      <formula>I81="Não"</formula>
    </cfRule>
  </conditionalFormatting>
  <conditionalFormatting sqref="D102:D105">
    <cfRule type="expression" dxfId="207" priority="477">
      <formula>I85="Não"</formula>
    </cfRule>
  </conditionalFormatting>
  <conditionalFormatting sqref="D106:D107">
    <cfRule type="expression" dxfId="206" priority="497">
      <formula>I88="Não"</formula>
    </cfRule>
  </conditionalFormatting>
  <conditionalFormatting sqref="D108:D111 D113">
    <cfRule type="expression" dxfId="205" priority="517">
      <formula>I89="Não"</formula>
    </cfRule>
  </conditionalFormatting>
  <conditionalFormatting sqref="D115:D116">
    <cfRule type="expression" dxfId="204" priority="537">
      <formula>I94="Não"</formula>
    </cfRule>
  </conditionalFormatting>
  <conditionalFormatting sqref="D114">
    <cfRule type="expression" dxfId="203" priority="555">
      <formula>I94="Não"</formula>
    </cfRule>
  </conditionalFormatting>
  <conditionalFormatting sqref="B8">
    <cfRule type="expression" dxfId="202" priority="569">
      <formula>D37="Não"</formula>
    </cfRule>
  </conditionalFormatting>
  <conditionalFormatting sqref="B10">
    <cfRule type="expression" dxfId="201" priority="585">
      <formula>D34="Não"</formula>
    </cfRule>
  </conditionalFormatting>
  <conditionalFormatting sqref="B26">
    <cfRule type="expression" dxfId="200" priority="13">
      <formula>D24="Não"</formula>
    </cfRule>
  </conditionalFormatting>
  <conditionalFormatting sqref="B40:B41">
    <cfRule type="expression" dxfId="199" priority="608">
      <formula>D35="Não"</formula>
    </cfRule>
  </conditionalFormatting>
  <conditionalFormatting sqref="B63:B64 B109:B112 B59:B60">
    <cfRule type="expression" dxfId="198" priority="636">
      <formula>D58="Não"</formula>
    </cfRule>
  </conditionalFormatting>
  <conditionalFormatting sqref="D30:D39">
    <cfRule type="expression" dxfId="197" priority="657">
      <formula>I26="Não"</formula>
    </cfRule>
  </conditionalFormatting>
  <conditionalFormatting sqref="B33:B35">
    <cfRule type="expression" dxfId="196" priority="694">
      <formula>D26="Não"</formula>
    </cfRule>
  </conditionalFormatting>
  <conditionalFormatting sqref="B27">
    <cfRule type="expression" dxfId="195" priority="711">
      <formula>D17="Não"</formula>
    </cfRule>
  </conditionalFormatting>
  <conditionalFormatting sqref="D23">
    <cfRule type="expression" dxfId="194" priority="720">
      <formula>I21="Não"</formula>
    </cfRule>
  </conditionalFormatting>
  <conditionalFormatting sqref="D24">
    <cfRule type="expression" dxfId="193" priority="722">
      <formula>#REF!="Não"</formula>
    </cfRule>
  </conditionalFormatting>
  <conditionalFormatting sqref="C24">
    <cfRule type="expression" dxfId="192" priority="735">
      <formula>#REF!="S"</formula>
    </cfRule>
    <cfRule type="expression" dxfId="191" priority="736">
      <formula>#REF!="N"</formula>
    </cfRule>
    <cfRule type="expression" dxfId="190" priority="737">
      <formula>#REF!="NR"</formula>
    </cfRule>
    <cfRule type="expression" dxfId="189" priority="738">
      <formula>#REF!="NR"</formula>
    </cfRule>
    <cfRule type="expression" dxfId="188" priority="739">
      <formula>#REF!="N"</formula>
    </cfRule>
    <cfRule type="expression" dxfId="187" priority="740">
      <formula>#REF!="S"</formula>
    </cfRule>
  </conditionalFormatting>
  <conditionalFormatting sqref="D43:D44">
    <cfRule type="expression" dxfId="186" priority="747">
      <formula>I38="Não"</formula>
    </cfRule>
  </conditionalFormatting>
  <conditionalFormatting sqref="D45 D48">
    <cfRule type="expression" dxfId="185" priority="749">
      <formula>#REF!="Não"</formula>
    </cfRule>
  </conditionalFormatting>
  <conditionalFormatting sqref="C45 C48">
    <cfRule type="expression" dxfId="184" priority="762">
      <formula>#REF!="S"</formula>
    </cfRule>
    <cfRule type="expression" dxfId="183" priority="763">
      <formula>#REF!="N"</formula>
    </cfRule>
    <cfRule type="expression" dxfId="182" priority="764">
      <formula>#REF!="NR"</formula>
    </cfRule>
    <cfRule type="expression" dxfId="181" priority="765">
      <formula>#REF!="NR"</formula>
    </cfRule>
    <cfRule type="expression" dxfId="180" priority="766">
      <formula>#REF!="N"</formula>
    </cfRule>
    <cfRule type="expression" dxfId="179" priority="767">
      <formula>#REF!="S"</formula>
    </cfRule>
  </conditionalFormatting>
  <conditionalFormatting sqref="D46:D47">
    <cfRule type="expression" dxfId="178" priority="774">
      <formula>I40="Não"</formula>
    </cfRule>
  </conditionalFormatting>
  <conditionalFormatting sqref="B32">
    <cfRule type="expression" dxfId="177" priority="795">
      <formula>D52="Não"</formula>
    </cfRule>
  </conditionalFormatting>
  <conditionalFormatting sqref="B114">
    <cfRule type="expression" dxfId="176" priority="798">
      <formula>D14="Não"</formula>
    </cfRule>
  </conditionalFormatting>
  <conditionalFormatting sqref="D14">
    <cfRule type="expression" dxfId="175" priority="812">
      <formula>I93="Não"</formula>
    </cfRule>
  </conditionalFormatting>
  <conditionalFormatting sqref="C2:C13">
    <cfRule type="expression" dxfId="174" priority="817">
      <formula>#REF!="S"</formula>
    </cfRule>
    <cfRule type="expression" dxfId="173" priority="818">
      <formula>#REF!="N"</formula>
    </cfRule>
    <cfRule type="expression" dxfId="172" priority="819">
      <formula>#REF!="NR"</formula>
    </cfRule>
    <cfRule type="expression" dxfId="171" priority="820">
      <formula>#REF!="NR"</formula>
    </cfRule>
    <cfRule type="expression" dxfId="170" priority="821">
      <formula>#REF!="N"</formula>
    </cfRule>
    <cfRule type="expression" dxfId="169" priority="822">
      <formula>#REF!="S"</formula>
    </cfRule>
  </conditionalFormatting>
  <conditionalFormatting sqref="C15:C22">
    <cfRule type="expression" dxfId="168" priority="823">
      <formula>#REF!="S"</formula>
    </cfRule>
    <cfRule type="expression" dxfId="167" priority="824">
      <formula>#REF!="N"</formula>
    </cfRule>
    <cfRule type="expression" dxfId="166" priority="825">
      <formula>#REF!="NR"</formula>
    </cfRule>
    <cfRule type="expression" dxfId="165" priority="826">
      <formula>#REF!="NR"</formula>
    </cfRule>
    <cfRule type="expression" dxfId="164" priority="827">
      <formula>#REF!="N"</formula>
    </cfRule>
    <cfRule type="expression" dxfId="163" priority="828">
      <formula>#REF!="S"</formula>
    </cfRule>
  </conditionalFormatting>
  <conditionalFormatting sqref="C25:C29">
    <cfRule type="expression" dxfId="162" priority="829">
      <formula>#REF!="S"</formula>
    </cfRule>
    <cfRule type="expression" dxfId="161" priority="830">
      <formula>#REF!="N"</formula>
    </cfRule>
    <cfRule type="expression" dxfId="160" priority="831">
      <formula>#REF!="NR"</formula>
    </cfRule>
    <cfRule type="expression" dxfId="159" priority="832">
      <formula>#REF!="NR"</formula>
    </cfRule>
    <cfRule type="expression" dxfId="158" priority="833">
      <formula>#REF!="N"</formula>
    </cfRule>
    <cfRule type="expression" dxfId="157" priority="834">
      <formula>#REF!="S"</formula>
    </cfRule>
  </conditionalFormatting>
  <conditionalFormatting sqref="C30:C42">
    <cfRule type="expression" dxfId="156" priority="841">
      <formula>#REF!="S"</formula>
    </cfRule>
    <cfRule type="expression" dxfId="155" priority="842">
      <formula>#REF!="N"</formula>
    </cfRule>
    <cfRule type="expression" dxfId="154" priority="843">
      <formula>#REF!="NR"</formula>
    </cfRule>
    <cfRule type="expression" dxfId="153" priority="844">
      <formula>#REF!="NR"</formula>
    </cfRule>
    <cfRule type="expression" dxfId="152" priority="845">
      <formula>#REF!="N"</formula>
    </cfRule>
    <cfRule type="expression" dxfId="151" priority="846">
      <formula>#REF!="S"</formula>
    </cfRule>
  </conditionalFormatting>
  <conditionalFormatting sqref="C61 C49">
    <cfRule type="expression" dxfId="150" priority="847">
      <formula>#REF!="S"</formula>
    </cfRule>
    <cfRule type="expression" dxfId="149" priority="848">
      <formula>#REF!="N"</formula>
    </cfRule>
    <cfRule type="expression" dxfId="148" priority="849">
      <formula>#REF!="NR"</formula>
    </cfRule>
    <cfRule type="expression" dxfId="147" priority="850">
      <formula>#REF!="NR"</formula>
    </cfRule>
    <cfRule type="expression" dxfId="146" priority="851">
      <formula>#REF!="N"</formula>
    </cfRule>
    <cfRule type="expression" dxfId="145" priority="852">
      <formula>#REF!="S"</formula>
    </cfRule>
  </conditionalFormatting>
  <conditionalFormatting sqref="C50:C60">
    <cfRule type="expression" dxfId="144" priority="866">
      <formula>#REF!="S"</formula>
    </cfRule>
    <cfRule type="expression" dxfId="143" priority="867">
      <formula>#REF!="N"</formula>
    </cfRule>
    <cfRule type="expression" dxfId="142" priority="868">
      <formula>#REF!="NR"</formula>
    </cfRule>
    <cfRule type="expression" dxfId="141" priority="869">
      <formula>#REF!="NR"</formula>
    </cfRule>
    <cfRule type="expression" dxfId="140" priority="870">
      <formula>#REF!="N"</formula>
    </cfRule>
    <cfRule type="expression" dxfId="139" priority="871">
      <formula>#REF!="S"</formula>
    </cfRule>
  </conditionalFormatting>
  <conditionalFormatting sqref="C77:C82 C62:C63">
    <cfRule type="expression" dxfId="138" priority="872">
      <formula>#REF!="S"</formula>
    </cfRule>
    <cfRule type="expression" dxfId="137" priority="873">
      <formula>#REF!="N"</formula>
    </cfRule>
    <cfRule type="expression" dxfId="136" priority="874">
      <formula>#REF!="NR"</formula>
    </cfRule>
    <cfRule type="expression" dxfId="135" priority="875">
      <formula>#REF!="NR"</formula>
    </cfRule>
    <cfRule type="expression" dxfId="134" priority="876">
      <formula>#REF!="N"</formula>
    </cfRule>
    <cfRule type="expression" dxfId="133" priority="877">
      <formula>#REF!="S"</formula>
    </cfRule>
  </conditionalFormatting>
  <conditionalFormatting sqref="C64:C76">
    <cfRule type="expression" dxfId="132" priority="884">
      <formula>#REF!="S"</formula>
    </cfRule>
    <cfRule type="expression" dxfId="131" priority="885">
      <formula>#REF!="N"</formula>
    </cfRule>
    <cfRule type="expression" dxfId="130" priority="886">
      <formula>#REF!="NR"</formula>
    </cfRule>
    <cfRule type="expression" dxfId="129" priority="887">
      <formula>#REF!="NR"</formula>
    </cfRule>
    <cfRule type="expression" dxfId="128" priority="888">
      <formula>#REF!="N"</formula>
    </cfRule>
    <cfRule type="expression" dxfId="127" priority="889">
      <formula>#REF!="S"</formula>
    </cfRule>
  </conditionalFormatting>
  <conditionalFormatting sqref="C83:C86">
    <cfRule type="expression" dxfId="126" priority="890">
      <formula>#REF!="S"</formula>
    </cfRule>
    <cfRule type="expression" dxfId="125" priority="891">
      <formula>#REF!="N"</formula>
    </cfRule>
    <cfRule type="expression" dxfId="124" priority="892">
      <formula>#REF!="NR"</formula>
    </cfRule>
    <cfRule type="expression" dxfId="123" priority="893">
      <formula>#REF!="NR"</formula>
    </cfRule>
    <cfRule type="expression" dxfId="122" priority="894">
      <formula>#REF!="N"</formula>
    </cfRule>
    <cfRule type="expression" dxfId="121" priority="895">
      <formula>#REF!="S"</formula>
    </cfRule>
  </conditionalFormatting>
  <conditionalFormatting sqref="C87:C90">
    <cfRule type="expression" dxfId="120" priority="896">
      <formula>#REF!="S"</formula>
    </cfRule>
    <cfRule type="expression" dxfId="119" priority="897">
      <formula>#REF!="N"</formula>
    </cfRule>
    <cfRule type="expression" dxfId="118" priority="898">
      <formula>#REF!="NR"</formula>
    </cfRule>
    <cfRule type="expression" dxfId="117" priority="899">
      <formula>#REF!="NR"</formula>
    </cfRule>
    <cfRule type="expression" dxfId="116" priority="900">
      <formula>#REF!="N"</formula>
    </cfRule>
    <cfRule type="expression" dxfId="115" priority="901">
      <formula>#REF!="S"</formula>
    </cfRule>
  </conditionalFormatting>
  <conditionalFormatting sqref="C91:C95">
    <cfRule type="expression" dxfId="114" priority="902">
      <formula>#REF!="S"</formula>
    </cfRule>
    <cfRule type="expression" dxfId="113" priority="903">
      <formula>#REF!="N"</formula>
    </cfRule>
    <cfRule type="expression" dxfId="112" priority="904">
      <formula>#REF!="NR"</formula>
    </cfRule>
    <cfRule type="expression" dxfId="111" priority="905">
      <formula>#REF!="NR"</formula>
    </cfRule>
    <cfRule type="expression" dxfId="110" priority="906">
      <formula>#REF!="N"</formula>
    </cfRule>
    <cfRule type="expression" dxfId="109" priority="907">
      <formula>#REF!="S"</formula>
    </cfRule>
  </conditionalFormatting>
  <conditionalFormatting sqref="C96:C101">
    <cfRule type="expression" dxfId="108" priority="908">
      <formula>#REF!="S"</formula>
    </cfRule>
    <cfRule type="expression" dxfId="107" priority="909">
      <formula>#REF!="N"</formula>
    </cfRule>
    <cfRule type="expression" dxfId="106" priority="910">
      <formula>#REF!="NR"</formula>
    </cfRule>
    <cfRule type="expression" dxfId="105" priority="911">
      <formula>#REF!="NR"</formula>
    </cfRule>
    <cfRule type="expression" dxfId="104" priority="912">
      <formula>#REF!="N"</formula>
    </cfRule>
    <cfRule type="expression" dxfId="103" priority="913">
      <formula>#REF!="S"</formula>
    </cfRule>
  </conditionalFormatting>
  <conditionalFormatting sqref="C102:C105">
    <cfRule type="expression" dxfId="102" priority="914">
      <formula>#REF!="S"</formula>
    </cfRule>
    <cfRule type="expression" dxfId="101" priority="915">
      <formula>#REF!="N"</formula>
    </cfRule>
    <cfRule type="expression" dxfId="100" priority="916">
      <formula>#REF!="NR"</formula>
    </cfRule>
    <cfRule type="expression" dxfId="99" priority="917">
      <formula>#REF!="NR"</formula>
    </cfRule>
    <cfRule type="expression" dxfId="98" priority="918">
      <formula>#REF!="N"</formula>
    </cfRule>
    <cfRule type="expression" dxfId="97" priority="919">
      <formula>#REF!="S"</formula>
    </cfRule>
  </conditionalFormatting>
  <conditionalFormatting sqref="C106:C107">
    <cfRule type="expression" dxfId="96" priority="920">
      <formula>#REF!="S"</formula>
    </cfRule>
    <cfRule type="expression" dxfId="95" priority="921">
      <formula>#REF!="N"</formula>
    </cfRule>
    <cfRule type="expression" dxfId="94" priority="922">
      <formula>#REF!="NR"</formula>
    </cfRule>
    <cfRule type="expression" dxfId="93" priority="923">
      <formula>#REF!="NR"</formula>
    </cfRule>
    <cfRule type="expression" dxfId="92" priority="924">
      <formula>#REF!="N"</formula>
    </cfRule>
    <cfRule type="expression" dxfId="91" priority="925">
      <formula>#REF!="S"</formula>
    </cfRule>
  </conditionalFormatting>
  <conditionalFormatting sqref="C108:C111 C113">
    <cfRule type="expression" dxfId="90" priority="926">
      <formula>#REF!="S"</formula>
    </cfRule>
    <cfRule type="expression" dxfId="89" priority="927">
      <formula>#REF!="N"</formula>
    </cfRule>
    <cfRule type="expression" dxfId="88" priority="928">
      <formula>#REF!="NR"</formula>
    </cfRule>
    <cfRule type="expression" dxfId="87" priority="929">
      <formula>#REF!="NR"</formula>
    </cfRule>
    <cfRule type="expression" dxfId="86" priority="930">
      <formula>#REF!="N"</formula>
    </cfRule>
    <cfRule type="expression" dxfId="85" priority="931">
      <formula>#REF!="S"</formula>
    </cfRule>
  </conditionalFormatting>
  <conditionalFormatting sqref="C115:C116">
    <cfRule type="expression" dxfId="84" priority="939">
      <formula>#REF!="S"</formula>
    </cfRule>
    <cfRule type="expression" dxfId="83" priority="940">
      <formula>#REF!="N"</formula>
    </cfRule>
    <cfRule type="expression" dxfId="82" priority="941">
      <formula>#REF!="NR"</formula>
    </cfRule>
    <cfRule type="expression" dxfId="81" priority="942">
      <formula>#REF!="NR"</formula>
    </cfRule>
    <cfRule type="expression" dxfId="80" priority="943">
      <formula>#REF!="N"</formula>
    </cfRule>
    <cfRule type="expression" dxfId="79" priority="944">
      <formula>#REF!="S"</formula>
    </cfRule>
  </conditionalFormatting>
  <conditionalFormatting sqref="C114">
    <cfRule type="expression" dxfId="78" priority="945">
      <formula>#REF!="S"</formula>
    </cfRule>
    <cfRule type="expression" dxfId="77" priority="946">
      <formula>#REF!="N"</formula>
    </cfRule>
    <cfRule type="expression" dxfId="76" priority="947">
      <formula>#REF!="NR"</formula>
    </cfRule>
    <cfRule type="expression" dxfId="75" priority="948">
      <formula>#REF!="NR"</formula>
    </cfRule>
    <cfRule type="expression" dxfId="74" priority="949">
      <formula>#REF!="N"</formula>
    </cfRule>
    <cfRule type="expression" dxfId="73" priority="950">
      <formula>#REF!="S"</formula>
    </cfRule>
  </conditionalFormatting>
  <conditionalFormatting sqref="C23">
    <cfRule type="expression" dxfId="72" priority="957">
      <formula>#REF!="S"</formula>
    </cfRule>
    <cfRule type="expression" dxfId="71" priority="958">
      <formula>#REF!="N"</formula>
    </cfRule>
    <cfRule type="expression" dxfId="70" priority="959">
      <formula>#REF!="NR"</formula>
    </cfRule>
    <cfRule type="expression" dxfId="69" priority="960">
      <formula>#REF!="NR"</formula>
    </cfRule>
    <cfRule type="expression" dxfId="68" priority="961">
      <formula>#REF!="N"</formula>
    </cfRule>
    <cfRule type="expression" dxfId="67" priority="962">
      <formula>#REF!="S"</formula>
    </cfRule>
  </conditionalFormatting>
  <conditionalFormatting sqref="C43:C44">
    <cfRule type="expression" dxfId="66" priority="963">
      <formula>#REF!="S"</formula>
    </cfRule>
    <cfRule type="expression" dxfId="65" priority="964">
      <formula>#REF!="N"</formula>
    </cfRule>
    <cfRule type="expression" dxfId="64" priority="965">
      <formula>#REF!="NR"</formula>
    </cfRule>
    <cfRule type="expression" dxfId="63" priority="966">
      <formula>#REF!="NR"</formula>
    </cfRule>
    <cfRule type="expression" dxfId="62" priority="967">
      <formula>#REF!="N"</formula>
    </cfRule>
    <cfRule type="expression" dxfId="61" priority="968">
      <formula>#REF!="S"</formula>
    </cfRule>
  </conditionalFormatting>
  <conditionalFormatting sqref="C46:C47">
    <cfRule type="expression" dxfId="60" priority="969">
      <formula>#REF!="S"</formula>
    </cfRule>
    <cfRule type="expression" dxfId="59" priority="970">
      <formula>#REF!="N"</formula>
    </cfRule>
    <cfRule type="expression" dxfId="58" priority="971">
      <formula>#REF!="NR"</formula>
    </cfRule>
    <cfRule type="expression" dxfId="57" priority="972">
      <formula>#REF!="NR"</formula>
    </cfRule>
    <cfRule type="expression" dxfId="56" priority="973">
      <formula>#REF!="N"</formula>
    </cfRule>
    <cfRule type="expression" dxfId="55" priority="974">
      <formula>#REF!="S"</formula>
    </cfRule>
  </conditionalFormatting>
  <conditionalFormatting sqref="C14">
    <cfRule type="expression" dxfId="54" priority="977">
      <formula>#REF!="S"</formula>
    </cfRule>
    <cfRule type="expression" dxfId="53" priority="978">
      <formula>#REF!="N"</formula>
    </cfRule>
    <cfRule type="expression" dxfId="52" priority="979">
      <formula>#REF!="NR"</formula>
    </cfRule>
    <cfRule type="expression" dxfId="51" priority="980">
      <formula>#REF!="NR"</formula>
    </cfRule>
    <cfRule type="expression" dxfId="50" priority="981">
      <formula>#REF!="N"</formula>
    </cfRule>
    <cfRule type="expression" dxfId="49" priority="982">
      <formula>#REF!="S"</formula>
    </cfRule>
  </conditionalFormatting>
  <conditionalFormatting sqref="H47:H101">
    <cfRule type="expression" dxfId="48" priority="3">
      <formula>N47="Não"</formula>
    </cfRule>
  </conditionalFormatting>
  <conditionalFormatting sqref="H2">
    <cfRule type="expression" dxfId="47" priority="2">
      <formula>N2="Não"</formula>
    </cfRule>
  </conditionalFormatting>
  <conditionalFormatting sqref="H3:H46">
    <cfRule type="expression" dxfId="46" priority="1">
      <formula>N3="Não"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55E1F4A5-6CF2-4712-9904-7D9469A2628D}">
            <xm:f>NOT(ISERROR(SEARCH($G2="Sim",C2)))</xm:f>
            <xm:f>$G2="Sim"</xm:f>
            <x14:dxf>
              <fill>
                <patternFill>
                  <bgColor rgb="FF92D050"/>
                </patternFill>
              </fill>
            </x14:dxf>
          </x14:cfRule>
          <xm:sqref>C2:C13</xm:sqref>
        </x14:conditionalFormatting>
        <x14:conditionalFormatting xmlns:xm="http://schemas.microsoft.com/office/excel/2006/main">
          <x14:cfRule type="containsText" priority="88" operator="containsText" id="{A9E8269E-3542-434A-9BE0-E367FDC52873}">
            <xm:f>NOT(ISERROR(SEARCH($D2="Sim",A5)))</xm:f>
            <xm:f>$D2="Sim"</xm:f>
            <x14:dxf>
              <fill>
                <patternFill>
                  <bgColor rgb="FF92D050"/>
                </patternFill>
              </fill>
            </x14:dxf>
          </x14:cfRule>
          <xm:sqref>A5:A7 A94:A97 A100:A102 A105:A107 A46:A51 A67:A71</xm:sqref>
        </x14:conditionalFormatting>
        <x14:conditionalFormatting xmlns:xm="http://schemas.microsoft.com/office/excel/2006/main">
          <x14:cfRule type="containsText" priority="104" operator="containsText" id="{A9E8269E-3542-434A-9BE0-E367FDC52873}">
            <xm:f>NOT(ISERROR(SEARCH($D5="Sim",A9)))</xm:f>
            <xm:f>$D5="Sim"</xm:f>
            <x14:dxf>
              <fill>
                <patternFill>
                  <bgColor rgb="FF92D050"/>
                </patternFill>
              </fill>
            </x14:dxf>
          </x14:cfRule>
          <xm:sqref>A9 A81:A85 A91:A93 A103:A104 A65:A66 A72:A73 A22:A24 A42:A45</xm:sqref>
        </x14:conditionalFormatting>
        <x14:conditionalFormatting xmlns:xm="http://schemas.microsoft.com/office/excel/2006/main">
          <x14:cfRule type="containsText" priority="106" operator="containsText" id="{55E1F4A5-6CF2-4712-9904-7D9469A2628D}">
            <xm:f>NOT(ISERROR(SEARCH($G52="Sim",C62)))</xm:f>
            <xm:f>$G52="Sim"</xm:f>
            <x14:dxf>
              <fill>
                <patternFill>
                  <bgColor rgb="FF92D050"/>
                </patternFill>
              </fill>
            </x14:dxf>
          </x14:cfRule>
          <xm:sqref>C62:C76</xm:sqref>
        </x14:conditionalFormatting>
        <x14:conditionalFormatting xmlns:xm="http://schemas.microsoft.com/office/excel/2006/main">
          <x14:cfRule type="containsText" priority="138" operator="containsText" id="{A9E8269E-3542-434A-9BE0-E367FDC52873}">
            <xm:f>NOT(ISERROR(SEARCH($D7="Sim",A13)))</xm:f>
            <xm:f>$D7="Sim"</xm:f>
            <x14:dxf>
              <fill>
                <patternFill>
                  <bgColor rgb="FF92D050"/>
                </patternFill>
              </fill>
            </x14:dxf>
          </x14:cfRule>
          <xm:sqref>A13:A19 A29:A31 A36:A39</xm:sqref>
        </x14:conditionalFormatting>
        <x14:conditionalFormatting xmlns:xm="http://schemas.microsoft.com/office/excel/2006/main">
          <x14:cfRule type="containsText" priority="155" operator="containsText" id="{A9E8269E-3542-434A-9BE0-E367FDC52873}">
            <xm:f>NOT(ISERROR(SEARCH($D6="Sim",A61)))</xm:f>
            <xm:f>$D6="Sim"</xm:f>
            <x14:dxf>
              <fill>
                <patternFill>
                  <bgColor rgb="FF92D050"/>
                </patternFill>
              </fill>
            </x14:dxf>
          </x14:cfRule>
          <xm:sqref>A61</xm:sqref>
        </x14:conditionalFormatting>
        <x14:conditionalFormatting xmlns:xm="http://schemas.microsoft.com/office/excel/2006/main">
          <x14:cfRule type="containsText" priority="158" operator="containsText" id="{A9E8269E-3542-434A-9BE0-E367FDC52873}">
            <xm:f>NOT(ISERROR(SEARCH($D50="Sim",A52)))</xm:f>
            <xm:f>$D50="Sim"</xm:f>
            <x14:dxf>
              <fill>
                <patternFill>
                  <bgColor rgb="FF92D050"/>
                </patternFill>
              </fill>
            </x14:dxf>
          </x14:cfRule>
          <xm:sqref>A108 A52 A98:A99 A113</xm:sqref>
        </x14:conditionalFormatting>
        <x14:conditionalFormatting xmlns:xm="http://schemas.microsoft.com/office/excel/2006/main">
          <x14:cfRule type="containsText" priority="160" operator="containsText" id="{55E1F4A5-6CF2-4712-9904-7D9469A2628D}">
            <xm:f>NOT(ISERROR(SEARCH($G14="Sim",C15)))</xm:f>
            <xm:f>$G14="Sim"</xm:f>
            <x14:dxf>
              <fill>
                <patternFill>
                  <bgColor rgb="FF92D050"/>
                </patternFill>
              </fill>
            </x14:dxf>
          </x14:cfRule>
          <xm:sqref>C15:C21</xm:sqref>
        </x14:conditionalFormatting>
        <x14:conditionalFormatting xmlns:xm="http://schemas.microsoft.com/office/excel/2006/main">
          <x14:cfRule type="containsText" priority="176" operator="containsText" id="{A9E8269E-3542-434A-9BE0-E367FDC52873}">
            <xm:f>NOT(ISERROR(SEARCH($D15="Sim",A20)))</xm:f>
            <xm:f>$D15="Sim"</xm:f>
            <x14:dxf>
              <fill>
                <patternFill>
                  <bgColor rgb="FF92D050"/>
                </patternFill>
              </fill>
            </x14:dxf>
          </x14:cfRule>
          <xm:sqref>A74:A80 A86:A90 A20:A21</xm:sqref>
        </x14:conditionalFormatting>
        <x14:conditionalFormatting xmlns:xm="http://schemas.microsoft.com/office/excel/2006/main">
          <x14:cfRule type="containsText" priority="182" operator="containsText" id="{55E1F4A5-6CF2-4712-9904-7D9469A2628D}">
            <xm:f>NOT(ISERROR(SEARCH($G22="Sim",C25)))</xm:f>
            <xm:f>$G22="Sim"</xm:f>
            <x14:dxf>
              <fill>
                <patternFill>
                  <bgColor rgb="FF92D050"/>
                </patternFill>
              </fill>
            </x14:dxf>
          </x14:cfRule>
          <xm:sqref>C25:C29</xm:sqref>
        </x14:conditionalFormatting>
        <x14:conditionalFormatting xmlns:xm="http://schemas.microsoft.com/office/excel/2006/main">
          <x14:cfRule type="containsText" priority="200" operator="containsText" id="{55E1F4A5-6CF2-4712-9904-7D9469A2628D}">
            <xm:f>NOT(ISERROR(SEARCH($G21="Sim",C22)))</xm:f>
            <xm:f>$G21="Sim"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30" operator="containsText" id="{32722DF9-E0A3-4AE9-A47E-D48E9C7126BD}">
            <xm:f>NOT(ISERROR(SEARCH(#REF!="Sim",A25)))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containsText" priority="218" operator="containsText" id="{A9E8269E-3542-434A-9BE0-E367FDC52873}">
            <xm:f>NOT(ISERROR(SEARCH($D21="Sim",A28)))</xm:f>
            <xm:f>$D21="Sim"</xm:f>
            <x14:dxf>
              <fill>
                <patternFill>
                  <bgColor rgb="FF92D050"/>
                </patternFill>
              </fill>
            </x14:dxf>
          </x14:cfRule>
          <xm:sqref>A28</xm:sqref>
        </x14:conditionalFormatting>
        <x14:conditionalFormatting xmlns:xm="http://schemas.microsoft.com/office/excel/2006/main">
          <x14:cfRule type="containsText" priority="224" operator="containsText" id="{55E1F4A5-6CF2-4712-9904-7D9469A2628D}">
            <xm:f>NOT(ISERROR(SEARCH($G36="Sim",C40)))</xm:f>
            <xm:f>$G36="Sim"</xm:f>
            <x14:dxf>
              <fill>
                <patternFill>
                  <bgColor rgb="FF92D050"/>
                </patternFill>
              </fill>
            </x14:dxf>
          </x14:cfRule>
          <xm:sqref>C40:C41</xm:sqref>
        </x14:conditionalFormatting>
        <x14:conditionalFormatting xmlns:xm="http://schemas.microsoft.com/office/excel/2006/main">
          <x14:cfRule type="containsText" priority="246" operator="containsText" id="{55E1F4A5-6CF2-4712-9904-7D9469A2628D}">
            <xm:f>NOT(ISERROR(SEARCH($G42="Sim",C49)))</xm:f>
            <xm:f>$G42="Sim"</xm:f>
            <x14:dxf>
              <fill>
                <patternFill>
                  <bgColor rgb="FF92D05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ontainsText" priority="266" operator="containsText" id="{55E1F4A5-6CF2-4712-9904-7D9469A2628D}">
            <xm:f>NOT(ISERROR(SEARCH($G38="Sim",C42)))</xm:f>
            <xm:f>$G38="Sim"</xm:f>
            <x14:dxf>
              <fill>
                <patternFill>
                  <bgColor rgb="FF92D05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288" operator="containsText" id="{55E1F4A5-6CF2-4712-9904-7D9469A2628D}">
            <xm:f>NOT(ISERROR(SEARCH($G42="Sim",C50)))</xm:f>
            <xm:f>$G42="Sim"</xm:f>
            <x14:dxf>
              <fill>
                <patternFill>
                  <bgColor rgb="FF92D050"/>
                </patternFill>
              </fill>
            </x14:dxf>
          </x14:cfRule>
          <xm:sqref>C50:C52 C61</xm:sqref>
        </x14:conditionalFormatting>
        <x14:conditionalFormatting xmlns:xm="http://schemas.microsoft.com/office/excel/2006/main">
          <x14:cfRule type="containsText" priority="304" operator="containsText" id="{A9E8269E-3542-434A-9BE0-E367FDC52873}">
            <xm:f>NOT(ISERROR(SEARCH($D60="Sim",A62)))</xm:f>
            <xm:f>$D60="Sim"</xm:f>
            <x14:dxf>
              <fill>
                <patternFill>
                  <bgColor rgb="FF92D05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310" operator="containsText" id="{55E1F4A5-6CF2-4712-9904-7D9469A2628D}">
            <xm:f>NOT(ISERROR(SEARCH($G45="Sim",C53)))</xm:f>
            <xm:f>$G45="Sim"</xm:f>
            <x14:dxf>
              <fill>
                <patternFill>
                  <bgColor rgb="FF92D050"/>
                </patternFill>
              </fill>
            </x14:dxf>
          </x14:cfRule>
          <xm:sqref>C53:C60</xm:sqref>
        </x14:conditionalFormatting>
        <x14:conditionalFormatting xmlns:xm="http://schemas.microsoft.com/office/excel/2006/main">
          <x14:cfRule type="containsText" priority="359" operator="containsText" id="{A9E8269E-3542-434A-9BE0-E367FDC52873}">
            <xm:f>NOT(ISERROR(SEARCH($D53="Sim",A53)))</xm:f>
            <xm:f>$D53="Sim"</xm:f>
            <x14:dxf>
              <fill>
                <patternFill>
                  <bgColor rgb="FF92D050"/>
                </patternFill>
              </fill>
            </x14:dxf>
          </x14:cfRule>
          <xm:sqref>A53:A57 A115:A116</xm:sqref>
        </x14:conditionalFormatting>
        <x14:conditionalFormatting xmlns:xm="http://schemas.microsoft.com/office/excel/2006/main">
          <x14:cfRule type="containsText" priority="363" operator="containsText" id="{55E1F4A5-6CF2-4712-9904-7D9469A2628D}">
            <xm:f>NOT(ISERROR(SEARCH($G66="Sim",C77)))</xm:f>
            <xm:f>$G66="Sim"</xm:f>
            <x14:dxf>
              <fill>
                <patternFill>
                  <bgColor rgb="FF92D050"/>
                </patternFill>
              </fill>
            </x14:dxf>
          </x14:cfRule>
          <xm:sqref>C77:C82</xm:sqref>
        </x14:conditionalFormatting>
        <x14:conditionalFormatting xmlns:xm="http://schemas.microsoft.com/office/excel/2006/main">
          <x14:cfRule type="containsText" priority="395" operator="containsText" id="{55E1F4A5-6CF2-4712-9904-7D9469A2628D}">
            <xm:f>NOT(ISERROR(SEARCH($G71="Sim",C83)))</xm:f>
            <xm:f>$G71="Sim"</xm:f>
            <x14:dxf>
              <fill>
                <patternFill>
                  <bgColor rgb="FF92D050"/>
                </patternFill>
              </fill>
            </x14:dxf>
          </x14:cfRule>
          <xm:sqref>C83:C86</xm:sqref>
        </x14:conditionalFormatting>
        <x14:conditionalFormatting xmlns:xm="http://schemas.microsoft.com/office/excel/2006/main">
          <x14:cfRule type="containsText" priority="415" operator="containsText" id="{55E1F4A5-6CF2-4712-9904-7D9469A2628D}">
            <xm:f>NOT(ISERROR(SEARCH($G74="Sim",C87)))</xm:f>
            <xm:f>$G74="Sim"</xm:f>
            <x14:dxf>
              <fill>
                <patternFill>
                  <bgColor rgb="FF92D050"/>
                </patternFill>
              </fill>
            </x14:dxf>
          </x14:cfRule>
          <xm:sqref>C87:C90</xm:sqref>
        </x14:conditionalFormatting>
        <x14:conditionalFormatting xmlns:xm="http://schemas.microsoft.com/office/excel/2006/main">
          <x14:cfRule type="containsText" priority="435" operator="containsText" id="{55E1F4A5-6CF2-4712-9904-7D9469A2628D}">
            <xm:f>NOT(ISERROR(SEARCH($G77="Sim",C91)))</xm:f>
            <xm:f>$G77="Sim"</xm:f>
            <x14:dxf>
              <fill>
                <patternFill>
                  <bgColor rgb="FF92D050"/>
                </patternFill>
              </fill>
            </x14:dxf>
          </x14:cfRule>
          <xm:sqref>C91:C95</xm:sqref>
        </x14:conditionalFormatting>
        <x14:conditionalFormatting xmlns:xm="http://schemas.microsoft.com/office/excel/2006/main">
          <x14:cfRule type="containsText" priority="455" operator="containsText" id="{55E1F4A5-6CF2-4712-9904-7D9469A2628D}">
            <xm:f>NOT(ISERROR(SEARCH($G81="Sim",C96)))</xm:f>
            <xm:f>$G81="Sim"</xm:f>
            <x14:dxf>
              <fill>
                <patternFill>
                  <bgColor rgb="FF92D050"/>
                </patternFill>
              </fill>
            </x14:dxf>
          </x14:cfRule>
          <xm:sqref>C96:C101</xm:sqref>
        </x14:conditionalFormatting>
        <x14:conditionalFormatting xmlns:xm="http://schemas.microsoft.com/office/excel/2006/main">
          <x14:cfRule type="containsText" priority="475" operator="containsText" id="{55E1F4A5-6CF2-4712-9904-7D9469A2628D}">
            <xm:f>NOT(ISERROR(SEARCH($G85="Sim",C102)))</xm:f>
            <xm:f>$G85="Sim"</xm:f>
            <x14:dxf>
              <fill>
                <patternFill>
                  <bgColor rgb="FF92D050"/>
                </patternFill>
              </fill>
            </x14:dxf>
          </x14:cfRule>
          <xm:sqref>C102:C105</xm:sqref>
        </x14:conditionalFormatting>
        <x14:conditionalFormatting xmlns:xm="http://schemas.microsoft.com/office/excel/2006/main">
          <x14:cfRule type="containsText" priority="495" operator="containsText" id="{55E1F4A5-6CF2-4712-9904-7D9469A2628D}">
            <xm:f>NOT(ISERROR(SEARCH($G88="Sim",C106)))</xm:f>
            <xm:f>$G88="Sim"</xm:f>
            <x14:dxf>
              <fill>
                <patternFill>
                  <bgColor rgb="FF92D050"/>
                </patternFill>
              </fill>
            </x14:dxf>
          </x14:cfRule>
          <xm:sqref>C106:C107</xm:sqref>
        </x14:conditionalFormatting>
        <x14:conditionalFormatting xmlns:xm="http://schemas.microsoft.com/office/excel/2006/main">
          <x14:cfRule type="containsText" priority="515" operator="containsText" id="{55E1F4A5-6CF2-4712-9904-7D9469A2628D}">
            <xm:f>NOT(ISERROR(SEARCH($G89="Sim",C108)))</xm:f>
            <xm:f>$G89="Sim"</xm:f>
            <x14:dxf>
              <fill>
                <patternFill>
                  <bgColor rgb="FF92D050"/>
                </patternFill>
              </fill>
            </x14:dxf>
          </x14:cfRule>
          <xm:sqref>C108:C111 C113</xm:sqref>
        </x14:conditionalFormatting>
        <x14:conditionalFormatting xmlns:xm="http://schemas.microsoft.com/office/excel/2006/main">
          <x14:cfRule type="containsText" priority="535" operator="containsText" id="{55E1F4A5-6CF2-4712-9904-7D9469A2628D}">
            <xm:f>NOT(ISERROR(SEARCH($G94="Sim",C115)))</xm:f>
            <xm:f>$G94="Sim"</xm:f>
            <x14:dxf>
              <fill>
                <patternFill>
                  <bgColor rgb="FF92D050"/>
                </patternFill>
              </fill>
            </x14:dxf>
          </x14:cfRule>
          <xm:sqref>C115:C116</xm:sqref>
        </x14:conditionalFormatting>
        <x14:conditionalFormatting xmlns:xm="http://schemas.microsoft.com/office/excel/2006/main">
          <x14:cfRule type="containsText" priority="553" operator="containsText" id="{55E1F4A5-6CF2-4712-9904-7D9469A2628D}">
            <xm:f>NOT(ISERROR(SEARCH($G94="Sim",C114)))</xm:f>
            <xm:f>$G94="Sim"</xm:f>
            <x14:dxf>
              <fill>
                <patternFill>
                  <bgColor rgb="FF92D050"/>
                </patternFill>
              </fill>
            </x14:dxf>
          </x14:cfRule>
          <xm:sqref>C114</xm:sqref>
        </x14:conditionalFormatting>
        <x14:conditionalFormatting xmlns:xm="http://schemas.microsoft.com/office/excel/2006/main">
          <x14:cfRule type="containsText" priority="571" operator="containsText" id="{A9E8269E-3542-434A-9BE0-E367FDC52873}">
            <xm:f>NOT(ISERROR(SEARCH($D37="Sim",A8)))</xm:f>
            <xm:f>$D37="Sim"</xm:f>
            <x14:dxf>
              <fill>
                <patternFill>
                  <bgColor rgb="FF92D05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ontainsText" priority="587" operator="containsText" id="{A9E8269E-3542-434A-9BE0-E367FDC52873}">
            <xm:f>NOT(ISERROR(SEARCH($D34="Sim",A10)))</xm:f>
            <xm:f>$D34="Sim"</xm:f>
            <x14:dxf>
              <fill>
                <patternFill>
                  <bgColor rgb="FF92D05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ontainsText" priority="14" operator="containsText" id="{CC7842DB-D5BD-4B21-B370-1EE609AD3DFF}">
            <xm:f>NOT(ISERROR(SEARCH($D24="Sim",A26)))</xm:f>
            <xm:f>$D24="Sim"</xm:f>
            <x14:dxf>
              <fill>
                <patternFill>
                  <bgColor rgb="FF92D050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611" operator="containsText" id="{A9E8269E-3542-434A-9BE0-E367FDC52873}">
            <xm:f>NOT(ISERROR(SEARCH($D35="Sim",A40)))</xm:f>
            <xm:f>$D35="Sim"</xm:f>
            <x14:dxf>
              <fill>
                <patternFill>
                  <bgColor rgb="FF92D050"/>
                </patternFill>
              </fill>
            </x14:dxf>
          </x14:cfRule>
          <xm:sqref>A40:A41</xm:sqref>
        </x14:conditionalFormatting>
        <x14:conditionalFormatting xmlns:xm="http://schemas.microsoft.com/office/excel/2006/main">
          <x14:cfRule type="containsText" priority="640" operator="containsText" id="{A9E8269E-3542-434A-9BE0-E367FDC52873}">
            <xm:f>NOT(ISERROR(SEARCH($D58="Sim",A59)))</xm:f>
            <xm:f>$D58="Sim"</xm:f>
            <x14:dxf>
              <fill>
                <patternFill>
                  <bgColor rgb="FF92D050"/>
                </patternFill>
              </fill>
            </x14:dxf>
          </x14:cfRule>
          <xm:sqref>A63:A64 A109:A112 A59:A60</xm:sqref>
        </x14:conditionalFormatting>
        <x14:conditionalFormatting xmlns:xm="http://schemas.microsoft.com/office/excel/2006/main">
          <x14:cfRule type="containsText" priority="655" operator="containsText" id="{55E1F4A5-6CF2-4712-9904-7D9469A2628D}">
            <xm:f>NOT(ISERROR(SEARCH($G26="Sim",C30)))</xm:f>
            <xm:f>$G26="Sim"</xm:f>
            <x14:dxf>
              <fill>
                <patternFill>
                  <bgColor rgb="FF92D050"/>
                </patternFill>
              </fill>
            </x14:dxf>
          </x14:cfRule>
          <xm:sqref>C30:C39</xm:sqref>
        </x14:conditionalFormatting>
        <x14:conditionalFormatting xmlns:xm="http://schemas.microsoft.com/office/excel/2006/main">
          <x14:cfRule type="containsText" priority="697" operator="containsText" id="{A9E8269E-3542-434A-9BE0-E367FDC52873}">
            <xm:f>NOT(ISERROR(SEARCH($D26="Sim",A33)))</xm:f>
            <xm:f>$D26="Sim"</xm:f>
            <x14:dxf>
              <fill>
                <patternFill>
                  <bgColor rgb="FF92D050"/>
                </patternFill>
              </fill>
            </x14:dxf>
          </x14:cfRule>
          <xm:sqref>A33:A35</xm:sqref>
        </x14:conditionalFormatting>
        <x14:conditionalFormatting xmlns:xm="http://schemas.microsoft.com/office/excel/2006/main">
          <x14:cfRule type="containsText" priority="713" operator="containsText" id="{A9E8269E-3542-434A-9BE0-E367FDC52873}">
            <xm:f>NOT(ISERROR(SEARCH($D17="Sim",A27)))</xm:f>
            <xm:f>$D17="Sim"</xm:f>
            <x14:dxf>
              <fill>
                <patternFill>
                  <bgColor rgb="FF92D050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containsText" priority="716" operator="containsText" id="{55E1F4A5-6CF2-4712-9904-7D9469A2628D}">
            <xm:f>NOT(ISERROR(SEARCH($G21="Sim",C23)))</xm:f>
            <xm:f>$G21="Sim"</xm:f>
            <x14:dxf>
              <fill>
                <patternFill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718" operator="containsText" id="{55E1F4A5-6CF2-4712-9904-7D9469A2628D}">
            <xm:f>NOT(ISERROR(SEARCH(#REF!="Sim",C24)))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containsText" priority="743" operator="containsText" id="{55E1F4A5-6CF2-4712-9904-7D9469A2628D}">
            <xm:f>NOT(ISERROR(SEARCH($G38="Sim",C43)))</xm:f>
            <xm:f>$G38="Sim"</xm:f>
            <x14:dxf>
              <fill>
                <patternFill>
                  <bgColor rgb="FF92D050"/>
                </patternFill>
              </fill>
            </x14:dxf>
          </x14:cfRule>
          <xm:sqref>C43:C44</xm:sqref>
        </x14:conditionalFormatting>
        <x14:conditionalFormatting xmlns:xm="http://schemas.microsoft.com/office/excel/2006/main">
          <x14:cfRule type="containsText" priority="745" operator="containsText" id="{55E1F4A5-6CF2-4712-9904-7D9469A2628D}">
            <xm:f>NOT(ISERROR(SEARCH(#REF!="Sim",C45)))</xm:f>
            <xm:f>#REF!="Sim"</xm:f>
            <x14:dxf>
              <fill>
                <patternFill>
                  <bgColor rgb="FF92D050"/>
                </patternFill>
              </fill>
            </x14:dxf>
          </x14:cfRule>
          <xm:sqref>C45 C48</xm:sqref>
        </x14:conditionalFormatting>
        <x14:conditionalFormatting xmlns:xm="http://schemas.microsoft.com/office/excel/2006/main">
          <x14:cfRule type="containsText" priority="770" operator="containsText" id="{55E1F4A5-6CF2-4712-9904-7D9469A2628D}">
            <xm:f>NOT(ISERROR(SEARCH($G40="Sim",C46)))</xm:f>
            <xm:f>$G40="Sim"</xm:f>
            <x14:dxf>
              <fill>
                <patternFill>
                  <bgColor rgb="FF92D050"/>
                </patternFill>
              </fill>
            </x14:dxf>
          </x14:cfRule>
          <xm:sqref>C46:C47</xm:sqref>
        </x14:conditionalFormatting>
        <x14:conditionalFormatting xmlns:xm="http://schemas.microsoft.com/office/excel/2006/main">
          <x14:cfRule type="containsText" priority="796" operator="containsText" id="{A9E8269E-3542-434A-9BE0-E367FDC52873}">
            <xm:f>NOT(ISERROR(SEARCH($D52="Sim",A32)))</xm:f>
            <xm:f>$D52="Sim"</xm:f>
            <x14:dxf>
              <fill>
                <patternFill>
                  <bgColor rgb="FF92D050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containsText" priority="814" operator="containsText" id="{A9E8269E-3542-434A-9BE0-E367FDC52873}">
            <xm:f>NOT(ISERROR(SEARCH($D14="Sim",A114)))</xm:f>
            <xm:f>$D14="Sim"</xm:f>
            <x14:dxf>
              <fill>
                <patternFill>
                  <bgColor rgb="FF92D050"/>
                </patternFill>
              </fill>
            </x14:dxf>
          </x14:cfRule>
          <xm:sqref>A114</xm:sqref>
        </x14:conditionalFormatting>
        <x14:conditionalFormatting xmlns:xm="http://schemas.microsoft.com/office/excel/2006/main">
          <x14:cfRule type="containsText" priority="816" operator="containsText" id="{55E1F4A5-6CF2-4712-9904-7D9469A2628D}">
            <xm:f>NOT(ISERROR(SEARCH($G93="Sim",C14)))</xm:f>
            <xm:f>$G93="Sim"</xm:f>
            <x14:dxf>
              <fill>
                <patternFill>
                  <bgColor rgb="FF92D050"/>
                </patternFill>
              </fill>
            </x14:dxf>
          </x14:cfRule>
          <xm:sqref>C14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Capa</vt:lpstr>
      <vt:lpstr>Lista</vt:lpstr>
      <vt:lpstr>FichaTécnica</vt:lpstr>
      <vt:lpstr>capaFim</vt:lpstr>
      <vt:lpstr>Análise L1_Despesa</vt:lpstr>
      <vt:lpstr>Análise L1_RH</vt:lpstr>
      <vt:lpstr>ComparacaoL1_2020_2021</vt:lpstr>
    </vt:vector>
  </TitlesOfParts>
  <Company>GPEARI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amartins</dc:creator>
  <cp:lastModifiedBy>DGEEC</cp:lastModifiedBy>
  <cp:lastPrinted>2017-08-11T11:00:02Z</cp:lastPrinted>
  <dcterms:created xsi:type="dcterms:W3CDTF">2009-05-25T14:17:39Z</dcterms:created>
  <dcterms:modified xsi:type="dcterms:W3CDTF">2023-06-27T09:04:03Z</dcterms:modified>
</cp:coreProperties>
</file>